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015"/>
  </bookViews>
  <sheets>
    <sheet name="РИД" sheetId="1" r:id="rId1"/>
    <sheet name="по годам" sheetId="2" state="hidden" r:id="rId2"/>
    <sheet name="СПИСКИ" sheetId="3" state="hidden" r:id="rId3"/>
    <sheet name="OECD_" sheetId="4" state="hidden" r:id="rId4"/>
    <sheet name="ГРНТИ" sheetId="5" state="hidden" r:id="rId5"/>
    <sheet name="РФ" sheetId="6" state="hidden" r:id="rId6"/>
    <sheet name="РИД филиалы" sheetId="7" r:id="rId7"/>
  </sheets>
  <externalReferences>
    <externalReference r:id="rId8"/>
    <externalReference r:id="rId9"/>
    <externalReference r:id="rId10"/>
    <externalReference r:id="rId11"/>
  </externalReferences>
  <definedNames>
    <definedName name="_GoBack" localSheetId="0">#REF!</definedName>
    <definedName name="_Ref454203035" localSheetId="0">#REF!</definedName>
    <definedName name="_xlnm._FilterDatabase" localSheetId="0" hidden="1">РИД!$A$1:$Z$242</definedName>
    <definedName name="_xlnm._FilterDatabase" localSheetId="6" hidden="1">'РИД филиалы'!$A$1:$J$10</definedName>
    <definedName name="OECD" localSheetId="3">OECD_!$A$1:$A$46</definedName>
    <definedName name="OECD">[1]OECD_!$A$1:$A$46</definedName>
    <definedName name="ВидНаучИзд" localSheetId="3">[2]СПИСКИ!$B$2:$B$12</definedName>
    <definedName name="ВидНаучИзд" localSheetId="4">[2]СПИСКИ!$B$2:$B$12</definedName>
    <definedName name="ВидНаучИзд" localSheetId="1">#REF!</definedName>
    <definedName name="ВидНаучИзд" localSheetId="5">[2]СПИСКИ!$B$2:$B$12</definedName>
    <definedName name="ВидНаучИзд">СПИСКИ!$B$2:$B$12</definedName>
    <definedName name="ВидНаучИздания" localSheetId="1">#REF!</definedName>
    <definedName name="ВидНаучИздания">СПИСКИ!$B$2:$B$12</definedName>
    <definedName name="ВидыНаучИзданий" localSheetId="1">#REF!</definedName>
    <definedName name="ВидыНаучИзданий">СПИСКИ!$B$2:$B$11</definedName>
    <definedName name="ВидыРИД" localSheetId="3">[2]СПИСКИ!$B$14:$B$23</definedName>
    <definedName name="ВидыРИД" localSheetId="4">[2]СПИСКИ!$B$14:$B$23</definedName>
    <definedName name="ВидыРИД" localSheetId="1">#REF!</definedName>
    <definedName name="ВидыРИД" localSheetId="5">[2]СПИСКИ!$B$14:$B$23</definedName>
    <definedName name="ВидыРИД">СПИСКИ!$B$14:$B$23</definedName>
    <definedName name="ГРНТИ" localSheetId="3">ГРНТИ!$A$1:$A$69</definedName>
    <definedName name="ГРНТИ" localSheetId="4">ГРНТИ!$A$1:$A$69</definedName>
    <definedName name="ГРНТИ" localSheetId="5">ГРНТИ!$A$1:$A$69</definedName>
    <definedName name="ГРНТИ">[1]ГРНТИ!$A$1:$A$69</definedName>
    <definedName name="ЗАЯВКА" localSheetId="1">#REF!</definedName>
    <definedName name="ЗАЯВКА">СПИСКИ!$B$87:$B$89</definedName>
    <definedName name="ИспРИД" localSheetId="3">[2]СПИСКИ!$B$34:$B$37</definedName>
    <definedName name="ИспРИД" localSheetId="4">[2]СПИСКИ!$B$34:$B$37</definedName>
    <definedName name="ИспРИД" localSheetId="1">#REF!</definedName>
    <definedName name="ИспРИД" localSheetId="5">[2]СПИСКИ!$B$34:$B$37</definedName>
    <definedName name="ИспРИД">СПИСКИ!$B$35:$B$38</definedName>
    <definedName name="НИР" localSheetId="3">[2]СПИСКИ!$B$72:$B$79</definedName>
    <definedName name="НИР" localSheetId="4">[2]СПИСКИ!$B$72:$B$79</definedName>
    <definedName name="НИР" localSheetId="1">#REF!</definedName>
    <definedName name="НИР" localSheetId="5">[2]СПИСКИ!$B$72:$B$79</definedName>
    <definedName name="НИР">СПИСКИ!$B$73:$B$80</definedName>
    <definedName name="НИР2" localSheetId="3">[2]СПИСКИ!$B$68:$B$70</definedName>
    <definedName name="НИР2" localSheetId="4">[2]СПИСКИ!$B$68:$B$70</definedName>
    <definedName name="НИР2" localSheetId="1">#REF!</definedName>
    <definedName name="НИР2" localSheetId="5">[2]СПИСКИ!$B$68:$B$70</definedName>
    <definedName name="НИР2">СПИСКИ!$B$69:$B$71</definedName>
    <definedName name="НИР3" localSheetId="3">[2]СПИСКИ!$B$81:$B$84</definedName>
    <definedName name="НИР3" localSheetId="4">[2]СПИСКИ!$B$81:$B$84</definedName>
    <definedName name="НИР3" localSheetId="1">#REF!</definedName>
    <definedName name="НИР3" localSheetId="5">[2]СПИСКИ!$B$81:$B$84</definedName>
    <definedName name="НИР3">СПИСКИ!$B$82:$B$85</definedName>
    <definedName name="_xlnm.Print_Area" localSheetId="0">РИД!$A$5:$Y$10</definedName>
    <definedName name="Приоритет" localSheetId="5">РФ!$A$2:$A$10</definedName>
    <definedName name="Приоритет">[1]РФ!$A$2:$A$10</definedName>
    <definedName name="Свидетельсво_о_государственной_регистрации_№_2017620525" localSheetId="3">#REF!</definedName>
    <definedName name="Свидетельсво_о_государственной_регистрации_№_2017620525" localSheetId="4">#REF!</definedName>
    <definedName name="Свидетельсво_о_государственной_регистрации_№_2017620525" localSheetId="5">#REF!</definedName>
    <definedName name="Свидетельсво_о_государственной_регистрации_№_2017620525">#REF!</definedName>
    <definedName name="СПИСОК" localSheetId="3">OECD_!$A$1:$A$46</definedName>
    <definedName name="СПИСОК">[1]OECD_!$A$1:$A$46</definedName>
    <definedName name="СтатусРИД" localSheetId="3">[2]СПИСКИ!$B$25:$B$32</definedName>
    <definedName name="СтатусРИД" localSheetId="4">[2]СПИСКИ!$B$25:$B$32</definedName>
    <definedName name="СтатусРИД" localSheetId="1">#REF!</definedName>
    <definedName name="СтатусРИД" localSheetId="5">[2]СПИСКИ!$B$25:$B$32</definedName>
    <definedName name="СтатусРИД">СПИСКИ!$B$25:$B$33</definedName>
    <definedName name="Уровень" localSheetId="3">[2]СПИСКИ!$B$52:$B$57</definedName>
    <definedName name="Уровень" localSheetId="4">[2]СПИСКИ!$B$52:$B$57</definedName>
    <definedName name="Уровень" localSheetId="1">#REF!</definedName>
    <definedName name="Уровень" localSheetId="5">[2]СПИСКИ!$B$52:$B$57</definedName>
    <definedName name="Уровень">СПИСКИ!$B$53:$B$58</definedName>
    <definedName name="Участие" localSheetId="3">[2]СПИСКИ!$B$59:$B$65</definedName>
    <definedName name="Участие" localSheetId="4">[2]СПИСКИ!$B$59:$B$65</definedName>
    <definedName name="Участие" localSheetId="1">#REF!</definedName>
    <definedName name="Участие" localSheetId="5">[2]СПИСКИ!$B$59:$B$65</definedName>
    <definedName name="Участие">СПИСКИ!$B$60:$B$66</definedName>
  </definedNames>
  <calcPr calcId="145621" refMode="R1C1"/>
</workbook>
</file>

<file path=xl/calcChain.xml><?xml version="1.0" encoding="utf-8"?>
<calcChain xmlns="http://schemas.openxmlformats.org/spreadsheetml/2006/main">
  <c r="X71" i="1" l="1"/>
  <c r="X70" i="1"/>
  <c r="X59" i="1"/>
  <c r="M172" i="1" l="1"/>
  <c r="L172" i="1"/>
  <c r="X161" i="1" l="1"/>
  <c r="X152" i="1"/>
  <c r="X60" i="1"/>
  <c r="V111" i="1" l="1"/>
  <c r="O171" i="1" l="1"/>
  <c r="N171" i="1"/>
  <c r="M171" i="1"/>
  <c r="L171" i="1"/>
  <c r="H171" i="1"/>
  <c r="D171" i="1"/>
  <c r="N164" i="1" l="1"/>
  <c r="N151" i="1"/>
  <c r="L151" i="1"/>
  <c r="N94" i="1"/>
  <c r="L94" i="1"/>
  <c r="N93" i="1"/>
  <c r="L93" i="1"/>
  <c r="Z79" i="1"/>
  <c r="N69" i="1"/>
  <c r="L69" i="1"/>
  <c r="N54" i="1"/>
  <c r="L54" i="1"/>
  <c r="N41" i="1"/>
  <c r="L41" i="1"/>
  <c r="L40" i="1"/>
  <c r="L39" i="1"/>
  <c r="L38" i="1"/>
  <c r="L37" i="1"/>
  <c r="L36" i="1"/>
  <c r="L35" i="1"/>
  <c r="L34" i="1"/>
  <c r="L33" i="1"/>
  <c r="L32" i="1"/>
  <c r="L31" i="1"/>
  <c r="N30" i="1"/>
  <c r="L30" i="1"/>
  <c r="L29" i="1"/>
  <c r="N29" i="1" s="1"/>
  <c r="N28" i="1"/>
  <c r="L28" i="1"/>
  <c r="L27" i="1"/>
  <c r="N27" i="1" s="1"/>
  <c r="N26" i="1"/>
  <c r="L26" i="1"/>
  <c r="L25" i="1"/>
  <c r="N25" i="1" s="1"/>
  <c r="L24" i="1"/>
  <c r="L23" i="1"/>
  <c r="L22" i="1"/>
  <c r="L21" i="1"/>
  <c r="L20" i="1"/>
  <c r="L19" i="1"/>
  <c r="L18" i="1"/>
  <c r="L17" i="1"/>
  <c r="L16" i="1"/>
  <c r="L15" i="1"/>
  <c r="Z14" i="1"/>
  <c r="L14" i="1"/>
  <c r="L13" i="1"/>
  <c r="L12" i="1"/>
  <c r="N12" i="1" s="1"/>
  <c r="N11" i="1"/>
  <c r="L11" i="1"/>
  <c r="L10" i="1"/>
  <c r="L9" i="1"/>
  <c r="L8" i="1"/>
  <c r="N7" i="1"/>
  <c r="L7" i="1"/>
  <c r="L6" i="1"/>
  <c r="N6" i="1" s="1"/>
  <c r="N5" i="1"/>
  <c r="L5" i="1"/>
  <c r="L4" i="1"/>
  <c r="N4" i="1" s="1"/>
  <c r="N3" i="1"/>
  <c r="L3" i="1"/>
  <c r="L2" i="1"/>
  <c r="N2" i="1" s="1"/>
</calcChain>
</file>

<file path=xl/comments1.xml><?xml version="1.0" encoding="utf-8"?>
<comments xmlns="http://schemas.openxmlformats.org/spreadsheetml/2006/main">
  <authors>
    <author/>
    <author>Жукова Светлана В.</author>
  </authors>
  <commentList>
    <comment ref="Z14" authorId="0">
      <text>
        <r>
          <rPr>
            <b/>
            <sz val="9"/>
            <color rgb="FF000000"/>
            <rFont val="Tahoma"/>
            <family val="2"/>
            <charset val="204"/>
          </rPr>
          <t>Гареева Диляра Ринатовна:</t>
        </r>
        <r>
          <rPr>
            <sz val="11"/>
            <color theme="1"/>
            <rFont val="Calibri"/>
            <family val="2"/>
            <charset val="204"/>
          </rPr>
          <t xml:space="preserve">
</t>
        </r>
        <r>
          <rPr>
            <sz val="9"/>
            <color rgb="FF000000"/>
            <rFont val="Tahoma"/>
            <family val="2"/>
            <charset val="204"/>
          </rPr>
          <t>HelpDeskEddy</t>
        </r>
        <r>
          <rPr>
            <sz val="11"/>
            <color theme="1"/>
            <rFont val="Calibri"/>
            <family val="2"/>
            <charset val="204"/>
          </rPr>
          <t xml:space="preserve">
</t>
        </r>
        <r>
          <rPr>
            <sz val="9"/>
            <color rgb="FF000000"/>
            <rFont val="Tahoma"/>
            <family val="2"/>
            <charset val="204"/>
          </rPr>
          <t>Комплексная онлайн система для поддержки клиентов. Включает в себя систему управления заявками, базу знаний, клиентский портал, чат, систему документооборота.Широкие возможности настройки: департаменты, группы пользователей, разграничение прав, приём заявок через е-почту (со многих почтовых ящиков), через форму на сайте. Есть email/sms уведомления, шаблоны писем, анализ трудозатрат по сотрудникам и клиентам</t>
        </r>
        <r>
          <rPr>
            <sz val="11"/>
            <color theme="1"/>
            <rFont val="Calibri"/>
            <family val="2"/>
            <charset val="204"/>
          </rPr>
          <t xml:space="preserve">
</t>
        </r>
        <r>
          <rPr>
            <sz val="9"/>
            <color rgb="FF000000"/>
            <rFont val="Tahoma"/>
            <family val="2"/>
            <charset val="204"/>
          </rPr>
          <t xml:space="preserve">10 евро на сотрудника (342 сотрудника)  </t>
        </r>
      </text>
    </comment>
    <comment ref="K21" authorId="1">
      <text>
        <r>
          <rPr>
            <b/>
            <sz val="9"/>
            <color indexed="81"/>
            <rFont val="Tahoma"/>
            <family val="2"/>
            <charset val="204"/>
          </rPr>
          <t>Жукова Светлана В.:</t>
        </r>
        <r>
          <rPr>
            <sz val="9"/>
            <color indexed="81"/>
            <rFont val="Tahoma"/>
            <family val="2"/>
            <charset val="204"/>
          </rPr>
          <t xml:space="preserve">
отсутствует оригинал свидетельства</t>
        </r>
      </text>
    </comment>
    <comment ref="Z22" authorId="0">
      <text>
        <r>
          <rPr>
            <b/>
            <sz val="9"/>
            <color rgb="FF000000"/>
            <rFont val="Tahoma"/>
            <family val="2"/>
            <charset val="204"/>
          </rPr>
          <t>Гареева Диляра Ринатовна:</t>
        </r>
        <r>
          <rPr>
            <sz val="11"/>
            <color theme="1"/>
            <rFont val="Calibri"/>
            <family val="2"/>
            <charset val="204"/>
          </rPr>
          <t xml:space="preserve">
</t>
        </r>
        <r>
          <rPr>
            <sz val="9"/>
            <color rgb="FF000000"/>
            <rFont val="Tahoma"/>
            <family val="2"/>
            <charset val="204"/>
          </rPr>
          <t>NEXTLER</t>
        </r>
        <r>
          <rPr>
            <sz val="11"/>
            <color theme="1"/>
            <rFont val="Calibri"/>
            <family val="2"/>
            <charset val="204"/>
          </rPr>
          <t xml:space="preserve">
</t>
        </r>
        <r>
          <rPr>
            <sz val="11"/>
            <color theme="1"/>
            <rFont val="Calibri"/>
            <family val="2"/>
            <charset val="204"/>
          </rPr>
          <t xml:space="preserve">
</t>
        </r>
      </text>
    </comment>
    <comment ref="J38" authorId="1">
      <text>
        <r>
          <rPr>
            <b/>
            <sz val="9"/>
            <color indexed="81"/>
            <rFont val="Tahoma"/>
            <family val="2"/>
            <charset val="204"/>
          </rPr>
          <t>Жукова Светлана В.:</t>
        </r>
        <r>
          <rPr>
            <sz val="9"/>
            <color indexed="81"/>
            <rFont val="Tahoma"/>
            <family val="2"/>
            <charset val="204"/>
          </rPr>
          <t xml:space="preserve">
Было 19.06.2012, исправила на 18.07.2012</t>
        </r>
      </text>
    </comment>
    <comment ref="E55" authorId="1">
      <text>
        <r>
          <rPr>
            <b/>
            <sz val="9"/>
            <color indexed="81"/>
            <rFont val="Tahoma"/>
            <family val="2"/>
            <charset val="204"/>
          </rPr>
          <t>Жукова Светлана В.:</t>
        </r>
        <r>
          <rPr>
            <sz val="9"/>
            <color indexed="81"/>
            <rFont val="Tahoma"/>
            <family val="2"/>
            <charset val="204"/>
          </rPr>
          <t xml:space="preserve">
внесла правку в название</t>
        </r>
      </text>
    </comment>
    <comment ref="J60" authorId="1">
      <text>
        <r>
          <rPr>
            <b/>
            <sz val="9"/>
            <color indexed="81"/>
            <rFont val="Tahoma"/>
            <family val="2"/>
            <charset val="204"/>
          </rPr>
          <t>Жукова Светлана В.:</t>
        </r>
        <r>
          <rPr>
            <sz val="9"/>
            <color indexed="81"/>
            <rFont val="Tahoma"/>
            <family val="2"/>
            <charset val="204"/>
          </rPr>
          <t xml:space="preserve">
было 21.06.2014, исправила на 21.07.2014</t>
        </r>
      </text>
    </comment>
    <comment ref="J61" authorId="1">
      <text>
        <r>
          <rPr>
            <b/>
            <sz val="9"/>
            <color indexed="81"/>
            <rFont val="Tahoma"/>
            <family val="2"/>
            <charset val="204"/>
          </rPr>
          <t>Жукова Светлана В.:</t>
        </r>
        <r>
          <rPr>
            <sz val="9"/>
            <color indexed="81"/>
            <rFont val="Tahoma"/>
            <family val="2"/>
            <charset val="204"/>
          </rPr>
          <t xml:space="preserve">
было 23.06.2014, исправила на 23.07.2014</t>
        </r>
      </text>
    </comment>
    <comment ref="J69" authorId="1">
      <text>
        <r>
          <rPr>
            <b/>
            <sz val="9"/>
            <color indexed="81"/>
            <rFont val="Tahoma"/>
            <family val="2"/>
            <charset val="204"/>
          </rPr>
          <t>Жукова Светлана В.:</t>
        </r>
        <r>
          <rPr>
            <sz val="9"/>
            <color indexed="81"/>
            <rFont val="Tahoma"/>
            <family val="2"/>
            <charset val="204"/>
          </rPr>
          <t xml:space="preserve">
исправила 2015 на 2014 г</t>
        </r>
      </text>
    </comment>
    <comment ref="L69" authorId="0">
      <text>
        <r>
          <rPr>
            <b/>
            <sz val="9"/>
            <color rgb="FF000000"/>
            <rFont val="Tahoma"/>
            <family val="2"/>
            <charset val="204"/>
          </rPr>
          <t>Гареева Диляра Ринатовна:</t>
        </r>
        <r>
          <rPr>
            <sz val="11"/>
            <color theme="1"/>
            <rFont val="Calibri"/>
            <family val="2"/>
            <charset val="204"/>
          </rPr>
          <t xml:space="preserve">
</t>
        </r>
        <r>
          <rPr>
            <sz val="9"/>
            <color rgb="FF000000"/>
            <rFont val="Tahoma"/>
            <family val="2"/>
            <charset val="204"/>
          </rPr>
          <t>2450 - принятие решения по результатам рассмотрения возражения против решения об отказе в выдаче патента</t>
        </r>
        <r>
          <rPr>
            <sz val="11"/>
            <color theme="1"/>
            <rFont val="Calibri"/>
            <family val="2"/>
            <charset val="204"/>
          </rPr>
          <t xml:space="preserve">
</t>
        </r>
        <r>
          <rPr>
            <sz val="9"/>
            <color rgb="FF000000"/>
            <rFont val="Tahoma"/>
            <family val="2"/>
            <charset val="204"/>
          </rPr>
          <t>2350 - за внесение в формулу изобретения пункта, отсутствующего в формуле</t>
        </r>
      </text>
    </comment>
    <comment ref="J72" authorId="1">
      <text>
        <r>
          <rPr>
            <b/>
            <sz val="9"/>
            <color indexed="81"/>
            <rFont val="Tahoma"/>
            <family val="2"/>
            <charset val="204"/>
          </rPr>
          <t>Жукова Светлана В.:</t>
        </r>
        <r>
          <rPr>
            <sz val="9"/>
            <color indexed="81"/>
            <rFont val="Tahoma"/>
            <family val="2"/>
            <charset val="204"/>
          </rPr>
          <t xml:space="preserve">
исправила 2015г на 2014 г</t>
        </r>
      </text>
    </comment>
    <comment ref="K73" authorId="1">
      <text>
        <r>
          <rPr>
            <b/>
            <sz val="9"/>
            <color indexed="81"/>
            <rFont val="Tahoma"/>
            <family val="2"/>
            <charset val="204"/>
          </rPr>
          <t>Жукова Светлана В.:</t>
        </r>
        <r>
          <rPr>
            <sz val="9"/>
            <color indexed="81"/>
            <rFont val="Tahoma"/>
            <family val="2"/>
            <charset val="204"/>
          </rPr>
          <t xml:space="preserve">
дополнила название документа</t>
        </r>
      </text>
    </comment>
    <comment ref="Z79" authorId="0">
      <text>
        <r>
          <rPr>
            <b/>
            <sz val="9"/>
            <color rgb="FF000000"/>
            <rFont val="Tahoma"/>
            <family val="2"/>
            <charset val="204"/>
          </rPr>
          <t>Гареева Диляра Ринатовна:</t>
        </r>
        <r>
          <rPr>
            <sz val="11"/>
            <color theme="1"/>
            <rFont val="Calibri"/>
            <family val="2"/>
            <charset val="204"/>
          </rPr>
          <t xml:space="preserve">
</t>
        </r>
        <r>
          <rPr>
            <sz val="9"/>
            <color rgb="FF000000"/>
            <rFont val="Tahoma"/>
            <family val="2"/>
            <charset val="204"/>
          </rPr>
          <t>Табель учета рабочего времени https://allsoft.ru/software/vendors/gelika/-tabel-ucheta-rabochego-vremeni-/</t>
        </r>
        <r>
          <rPr>
            <sz val="11"/>
            <color theme="1"/>
            <rFont val="Calibri"/>
            <family val="2"/>
            <charset val="204"/>
          </rPr>
          <t xml:space="preserve">
</t>
        </r>
        <r>
          <rPr>
            <sz val="9"/>
            <color rgb="FF000000"/>
            <rFont val="Tahoma"/>
            <family val="2"/>
            <charset val="204"/>
          </rPr>
          <t>1800 цена за копию</t>
        </r>
      </text>
    </comment>
    <comment ref="J80" authorId="1">
      <text>
        <r>
          <rPr>
            <b/>
            <sz val="9"/>
            <color indexed="81"/>
            <rFont val="Tahoma"/>
            <family val="2"/>
            <charset val="204"/>
          </rPr>
          <t>Жукова Светлана В.:</t>
        </r>
        <r>
          <rPr>
            <sz val="9"/>
            <color indexed="81"/>
            <rFont val="Tahoma"/>
            <family val="2"/>
            <charset val="204"/>
          </rPr>
          <t xml:space="preserve">
было указано 15.06.2016, исправила на 15.06.2015</t>
        </r>
      </text>
    </comment>
    <comment ref="K86" authorId="1">
      <text>
        <r>
          <rPr>
            <b/>
            <sz val="9"/>
            <color indexed="81"/>
            <rFont val="Tahoma"/>
            <family val="2"/>
            <charset val="204"/>
          </rPr>
          <t>Жукова Светлана В.:</t>
        </r>
        <r>
          <rPr>
            <sz val="9"/>
            <color indexed="81"/>
            <rFont val="Tahoma"/>
            <family val="2"/>
            <charset val="204"/>
          </rPr>
          <t xml:space="preserve">
было указано 16.09.2015, исправила на 15.09.2015</t>
        </r>
      </text>
    </comment>
    <comment ref="L93" authorId="0">
      <text>
        <r>
          <rPr>
            <b/>
            <sz val="9"/>
            <color rgb="FF000000"/>
            <rFont val="Tahoma"/>
            <family val="2"/>
            <charset val="204"/>
          </rPr>
          <t>Гареева Диляра Ринатовна:</t>
        </r>
        <r>
          <rPr>
            <sz val="11"/>
            <color theme="1"/>
            <rFont val="Calibri"/>
            <family val="2"/>
            <charset val="204"/>
          </rPr>
          <t xml:space="preserve">
</t>
        </r>
        <r>
          <rPr>
            <sz val="9"/>
            <color rgb="FF000000"/>
            <rFont val="Tahoma"/>
            <family val="2"/>
            <charset val="204"/>
          </rPr>
          <t>2350- за внесение в формулу изобретения  пункта, отсутствующего ранее</t>
        </r>
        <r>
          <rPr>
            <sz val="11"/>
            <color theme="1"/>
            <rFont val="Calibri"/>
            <family val="2"/>
            <charset val="204"/>
          </rPr>
          <t xml:space="preserve">
</t>
        </r>
        <r>
          <rPr>
            <sz val="9"/>
            <color rgb="FF000000"/>
            <rFont val="Tahoma"/>
            <family val="2"/>
            <charset val="204"/>
          </rPr>
          <t xml:space="preserve">650- восстановление пропущенного срока представления документов по запросу формальной экспертизы </t>
        </r>
      </text>
    </comment>
    <comment ref="M94" authorId="0">
      <text>
        <r>
          <rPr>
            <b/>
            <sz val="9"/>
            <color rgb="FF000000"/>
            <rFont val="Tahoma"/>
            <family val="2"/>
            <charset val="204"/>
          </rPr>
          <t>user:</t>
        </r>
        <r>
          <rPr>
            <sz val="11"/>
            <color theme="1"/>
            <rFont val="Calibri"/>
            <family val="2"/>
            <charset val="204"/>
          </rPr>
          <t xml:space="preserve">
</t>
        </r>
        <r>
          <rPr>
            <sz val="9"/>
            <color rgb="FF000000"/>
            <rFont val="Tahoma"/>
            <family val="2"/>
            <charset val="204"/>
          </rPr>
          <t>есть информация за все годы</t>
        </r>
      </text>
    </comment>
    <comment ref="G103" authorId="1">
      <text>
        <r>
          <rPr>
            <b/>
            <sz val="9"/>
            <color indexed="81"/>
            <rFont val="Tahoma"/>
            <family val="2"/>
            <charset val="204"/>
          </rPr>
          <t>Жукова Светлана В.:</t>
        </r>
        <r>
          <rPr>
            <sz val="9"/>
            <color indexed="81"/>
            <rFont val="Tahoma"/>
            <family val="2"/>
            <charset val="204"/>
          </rPr>
          <t xml:space="preserve">
исправила 2016 на 2017 год. (14.07.2022)</t>
        </r>
      </text>
    </comment>
    <comment ref="J110" authorId="1">
      <text>
        <r>
          <rPr>
            <b/>
            <sz val="9"/>
            <color indexed="81"/>
            <rFont val="Tahoma"/>
            <family val="2"/>
            <charset val="204"/>
          </rPr>
          <t>Жукова Светлана В.:</t>
        </r>
        <r>
          <rPr>
            <sz val="9"/>
            <color indexed="81"/>
            <rFont val="Tahoma"/>
            <family val="2"/>
            <charset val="204"/>
          </rPr>
          <t xml:space="preserve">
было 2016614191, исправила на 2016614192</t>
        </r>
      </text>
    </comment>
    <comment ref="J121" authorId="1">
      <text>
        <r>
          <rPr>
            <b/>
            <sz val="9"/>
            <color indexed="81"/>
            <rFont val="Tahoma"/>
            <family val="2"/>
            <charset val="204"/>
          </rPr>
          <t>Жукова Светлана В.:</t>
        </r>
        <r>
          <rPr>
            <sz val="9"/>
            <color indexed="81"/>
            <rFont val="Tahoma"/>
            <family val="2"/>
            <charset val="204"/>
          </rPr>
          <t xml:space="preserve">
внесла дату</t>
        </r>
      </text>
    </comment>
    <comment ref="G122" authorId="1">
      <text>
        <r>
          <rPr>
            <b/>
            <sz val="9"/>
            <color indexed="81"/>
            <rFont val="Tahoma"/>
            <family val="2"/>
            <charset val="204"/>
          </rPr>
          <t>Жукова Светлана В.:</t>
        </r>
        <r>
          <rPr>
            <sz val="9"/>
            <color indexed="81"/>
            <rFont val="Tahoma"/>
            <family val="2"/>
            <charset val="204"/>
          </rPr>
          <t xml:space="preserve">
в этом окошечке был указан 2017 год. Исправила на 2016 14.07.2022.</t>
        </r>
      </text>
    </comment>
    <comment ref="J123" authorId="1">
      <text>
        <r>
          <rPr>
            <b/>
            <sz val="9"/>
            <color indexed="81"/>
            <rFont val="Tahoma"/>
            <family val="2"/>
            <charset val="204"/>
          </rPr>
          <t>Жукова Светлана В.:</t>
        </r>
        <r>
          <rPr>
            <sz val="9"/>
            <color indexed="81"/>
            <rFont val="Tahoma"/>
            <family val="2"/>
            <charset val="204"/>
          </rPr>
          <t xml:space="preserve">
внесла дату</t>
        </r>
      </text>
    </comment>
    <comment ref="J125" authorId="1">
      <text>
        <r>
          <rPr>
            <b/>
            <sz val="9"/>
            <color indexed="81"/>
            <rFont val="Tahoma"/>
            <family val="2"/>
            <charset val="204"/>
          </rPr>
          <t>Жукова Светлана В.:</t>
        </r>
        <r>
          <rPr>
            <sz val="9"/>
            <color indexed="81"/>
            <rFont val="Tahoma"/>
            <family val="2"/>
            <charset val="204"/>
          </rPr>
          <t xml:space="preserve">
внесла дату</t>
        </r>
      </text>
    </comment>
    <comment ref="J126" authorId="1">
      <text>
        <r>
          <rPr>
            <b/>
            <sz val="9"/>
            <color indexed="81"/>
            <rFont val="Tahoma"/>
            <family val="2"/>
            <charset val="204"/>
          </rPr>
          <t>Жукова Светлана В.:</t>
        </r>
        <r>
          <rPr>
            <sz val="9"/>
            <color indexed="81"/>
            <rFont val="Tahoma"/>
            <family val="2"/>
            <charset val="204"/>
          </rPr>
          <t xml:space="preserve">
внесла дату</t>
        </r>
      </text>
    </comment>
    <comment ref="J127" authorId="1">
      <text>
        <r>
          <rPr>
            <b/>
            <sz val="9"/>
            <color indexed="81"/>
            <rFont val="Tahoma"/>
            <family val="2"/>
            <charset val="204"/>
          </rPr>
          <t>Жукова Светлана В.:</t>
        </r>
        <r>
          <rPr>
            <sz val="9"/>
            <color indexed="81"/>
            <rFont val="Tahoma"/>
            <family val="2"/>
            <charset val="204"/>
          </rPr>
          <t xml:space="preserve">
внесла дату</t>
        </r>
      </text>
    </comment>
    <comment ref="J129" authorId="1">
      <text>
        <r>
          <rPr>
            <b/>
            <sz val="9"/>
            <color indexed="81"/>
            <rFont val="Tahoma"/>
            <family val="2"/>
            <charset val="204"/>
          </rPr>
          <t>Жукова Светлана В.:</t>
        </r>
        <r>
          <rPr>
            <sz val="9"/>
            <color indexed="81"/>
            <rFont val="Tahoma"/>
            <family val="2"/>
            <charset val="204"/>
          </rPr>
          <t xml:space="preserve">
внесла дату</t>
        </r>
      </text>
    </comment>
    <comment ref="J131"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32"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33"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36"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37"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38"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39"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40"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44"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45" authorId="1">
      <text>
        <r>
          <rPr>
            <b/>
            <sz val="9"/>
            <color indexed="81"/>
            <rFont val="Tahoma"/>
            <family val="2"/>
            <charset val="204"/>
          </rPr>
          <t>Жукова Светлана В.:</t>
        </r>
        <r>
          <rPr>
            <sz val="9"/>
            <color indexed="81"/>
            <rFont val="Tahoma"/>
            <family val="2"/>
            <charset val="204"/>
          </rPr>
          <t xml:space="preserve">
внесла дату</t>
        </r>
      </text>
    </comment>
    <comment ref="J146" authorId="1">
      <text>
        <r>
          <rPr>
            <b/>
            <sz val="9"/>
            <color indexed="81"/>
            <rFont val="Tahoma"/>
            <family val="2"/>
            <charset val="204"/>
          </rPr>
          <t>Жукова Светлана В.:</t>
        </r>
        <r>
          <rPr>
            <sz val="9"/>
            <color indexed="81"/>
            <rFont val="Tahoma"/>
            <family val="2"/>
            <charset val="204"/>
          </rPr>
          <t xml:space="preserve">
внесла дату (не было даты)</t>
        </r>
      </text>
    </comment>
    <comment ref="J147" authorId="1">
      <text>
        <r>
          <rPr>
            <b/>
            <sz val="9"/>
            <color indexed="81"/>
            <rFont val="Tahoma"/>
            <family val="2"/>
            <charset val="204"/>
          </rPr>
          <t>Жукова Светлана В.:</t>
        </r>
        <r>
          <rPr>
            <sz val="9"/>
            <color indexed="81"/>
            <rFont val="Tahoma"/>
            <family val="2"/>
            <charset val="204"/>
          </rPr>
          <t xml:space="preserve">
внесла дату</t>
        </r>
      </text>
    </comment>
    <comment ref="K150" authorId="1">
      <text>
        <r>
          <rPr>
            <b/>
            <sz val="9"/>
            <color indexed="81"/>
            <rFont val="Tahoma"/>
            <family val="2"/>
            <charset val="204"/>
          </rPr>
          <t>Жукова Светлана В.:</t>
        </r>
        <r>
          <rPr>
            <sz val="9"/>
            <color indexed="81"/>
            <rFont val="Tahoma"/>
            <family val="2"/>
            <charset val="204"/>
          </rPr>
          <t xml:space="preserve">
дополнила название</t>
        </r>
      </text>
    </comment>
    <comment ref="J152" authorId="1">
      <text>
        <r>
          <rPr>
            <b/>
            <sz val="9"/>
            <color indexed="81"/>
            <rFont val="Tahoma"/>
            <family val="2"/>
            <charset val="204"/>
          </rPr>
          <t>Жукова Светлана В.:</t>
        </r>
        <r>
          <rPr>
            <sz val="9"/>
            <color indexed="81"/>
            <rFont val="Tahoma"/>
            <family val="2"/>
            <charset val="204"/>
          </rPr>
          <t xml:space="preserve">
внесла дату</t>
        </r>
      </text>
    </comment>
    <comment ref="K152" authorId="1">
      <text>
        <r>
          <rPr>
            <b/>
            <sz val="9"/>
            <color indexed="81"/>
            <rFont val="Tahoma"/>
            <family val="2"/>
            <charset val="204"/>
          </rPr>
          <t>Жукова Светлана В.:</t>
        </r>
        <r>
          <rPr>
            <sz val="9"/>
            <color indexed="81"/>
            <rFont val="Tahoma"/>
            <family val="2"/>
            <charset val="204"/>
          </rPr>
          <t xml:space="preserve">
исправила название</t>
        </r>
      </text>
    </comment>
    <comment ref="J154" authorId="1">
      <text>
        <r>
          <rPr>
            <b/>
            <sz val="9"/>
            <color indexed="81"/>
            <rFont val="Tahoma"/>
            <family val="2"/>
            <charset val="204"/>
          </rPr>
          <t>Жукова Светлана В.:</t>
        </r>
        <r>
          <rPr>
            <sz val="9"/>
            <color indexed="81"/>
            <rFont val="Tahoma"/>
            <family val="2"/>
            <charset val="204"/>
          </rPr>
          <t xml:space="preserve">
добавила номер и дату заявки</t>
        </r>
      </text>
    </comment>
    <comment ref="J156" authorId="1">
      <text>
        <r>
          <rPr>
            <b/>
            <sz val="9"/>
            <color indexed="81"/>
            <rFont val="Tahoma"/>
            <family val="2"/>
            <charset val="204"/>
          </rPr>
          <t>Жукова Светлана В.:</t>
        </r>
        <r>
          <rPr>
            <sz val="9"/>
            <color indexed="81"/>
            <rFont val="Tahoma"/>
            <family val="2"/>
            <charset val="204"/>
          </rPr>
          <t xml:space="preserve">
внесла дату</t>
        </r>
      </text>
    </comment>
    <comment ref="J158" authorId="1">
      <text>
        <r>
          <rPr>
            <b/>
            <sz val="9"/>
            <color indexed="81"/>
            <rFont val="Tahoma"/>
            <family val="2"/>
            <charset val="204"/>
          </rPr>
          <t>Жукова Светлана В.:</t>
        </r>
        <r>
          <rPr>
            <sz val="9"/>
            <color indexed="81"/>
            <rFont val="Tahoma"/>
            <family val="2"/>
            <charset val="204"/>
          </rPr>
          <t xml:space="preserve">
внесла дату</t>
        </r>
      </text>
    </comment>
    <comment ref="J161" authorId="1">
      <text>
        <r>
          <rPr>
            <b/>
            <sz val="9"/>
            <color indexed="81"/>
            <rFont val="Tahoma"/>
            <family val="2"/>
            <charset val="204"/>
          </rPr>
          <t>Жукова Светлана В.:</t>
        </r>
        <r>
          <rPr>
            <sz val="9"/>
            <color indexed="81"/>
            <rFont val="Tahoma"/>
            <family val="2"/>
            <charset val="204"/>
          </rPr>
          <t xml:space="preserve">
внесла дату</t>
        </r>
      </text>
    </comment>
    <comment ref="K161" authorId="1">
      <text>
        <r>
          <rPr>
            <b/>
            <sz val="9"/>
            <color indexed="81"/>
            <rFont val="Tahoma"/>
            <family val="2"/>
            <charset val="204"/>
          </rPr>
          <t>Жукова Светлана В.:</t>
        </r>
        <r>
          <rPr>
            <sz val="9"/>
            <color indexed="81"/>
            <rFont val="Tahoma"/>
            <family val="2"/>
            <charset val="204"/>
          </rPr>
          <t xml:space="preserve">
дополнила название документа </t>
        </r>
      </text>
    </comment>
    <comment ref="J162" authorId="1">
      <text>
        <r>
          <rPr>
            <b/>
            <sz val="9"/>
            <color indexed="81"/>
            <rFont val="Tahoma"/>
            <family val="2"/>
            <charset val="204"/>
          </rPr>
          <t>Жукова Светлана В.:</t>
        </r>
        <r>
          <rPr>
            <sz val="9"/>
            <color indexed="81"/>
            <rFont val="Tahoma"/>
            <family val="2"/>
            <charset val="204"/>
          </rPr>
          <t xml:space="preserve">
внесла дату</t>
        </r>
      </text>
    </comment>
    <comment ref="J163" authorId="1">
      <text>
        <r>
          <rPr>
            <b/>
            <sz val="9"/>
            <color indexed="81"/>
            <rFont val="Tahoma"/>
            <family val="2"/>
            <charset val="204"/>
          </rPr>
          <t>Жукова Светлана В.:</t>
        </r>
        <r>
          <rPr>
            <sz val="9"/>
            <color indexed="81"/>
            <rFont val="Tahoma"/>
            <family val="2"/>
            <charset val="204"/>
          </rPr>
          <t xml:space="preserve">
внесла дату</t>
        </r>
      </text>
    </comment>
    <comment ref="K163" authorId="1">
      <text>
        <r>
          <rPr>
            <b/>
            <sz val="9"/>
            <color indexed="81"/>
            <rFont val="Tahoma"/>
            <family val="2"/>
            <charset val="204"/>
          </rPr>
          <t>Жукова Светлана В.:</t>
        </r>
        <r>
          <rPr>
            <sz val="9"/>
            <color indexed="81"/>
            <rFont val="Tahoma"/>
            <family val="2"/>
            <charset val="204"/>
          </rPr>
          <t xml:space="preserve">
Внесла изменение в название</t>
        </r>
      </text>
    </comment>
    <comment ref="J165" authorId="1">
      <text>
        <r>
          <rPr>
            <b/>
            <sz val="9"/>
            <color indexed="81"/>
            <rFont val="Tahoma"/>
            <family val="2"/>
            <charset val="204"/>
          </rPr>
          <t>Жукова Светлана В.:</t>
        </r>
        <r>
          <rPr>
            <sz val="9"/>
            <color indexed="81"/>
            <rFont val="Tahoma"/>
            <family val="2"/>
            <charset val="204"/>
          </rPr>
          <t xml:space="preserve">
внесла дату</t>
        </r>
      </text>
    </comment>
    <comment ref="K165" authorId="1">
      <text>
        <r>
          <rPr>
            <b/>
            <sz val="9"/>
            <color indexed="81"/>
            <rFont val="Tahoma"/>
            <family val="2"/>
            <charset val="204"/>
          </rPr>
          <t>Жукова Светлана В.:</t>
        </r>
        <r>
          <rPr>
            <sz val="9"/>
            <color indexed="81"/>
            <rFont val="Tahoma"/>
            <family val="2"/>
            <charset val="204"/>
          </rPr>
          <t xml:space="preserve">
исправила 22.04.2020 на 15.07.2021</t>
        </r>
      </text>
    </comment>
    <comment ref="J166" authorId="1">
      <text>
        <r>
          <rPr>
            <b/>
            <sz val="9"/>
            <color indexed="81"/>
            <rFont val="Tahoma"/>
            <family val="2"/>
            <charset val="204"/>
          </rPr>
          <t>Жукова Светлана В.:</t>
        </r>
        <r>
          <rPr>
            <sz val="9"/>
            <color indexed="81"/>
            <rFont val="Tahoma"/>
            <family val="2"/>
            <charset val="204"/>
          </rPr>
          <t xml:space="preserve">
внесла дату</t>
        </r>
      </text>
    </comment>
    <comment ref="J167" authorId="1">
      <text>
        <r>
          <rPr>
            <b/>
            <sz val="9"/>
            <color indexed="81"/>
            <rFont val="Tahoma"/>
            <family val="2"/>
            <charset val="204"/>
          </rPr>
          <t>Жукова Светлана В.:</t>
        </r>
        <r>
          <rPr>
            <sz val="9"/>
            <color indexed="81"/>
            <rFont val="Tahoma"/>
            <family val="2"/>
            <charset val="204"/>
          </rPr>
          <t xml:space="preserve">
внесла дату</t>
        </r>
      </text>
    </comment>
    <comment ref="K167" authorId="1">
      <text>
        <r>
          <rPr>
            <b/>
            <sz val="9"/>
            <color indexed="81"/>
            <rFont val="Tahoma"/>
            <family val="2"/>
            <charset val="204"/>
          </rPr>
          <t>Жукова Светлана В.: дополнила название документа</t>
        </r>
      </text>
    </comment>
    <comment ref="J168" authorId="1">
      <text>
        <r>
          <rPr>
            <b/>
            <sz val="9"/>
            <color indexed="81"/>
            <rFont val="Tahoma"/>
            <family val="2"/>
            <charset val="204"/>
          </rPr>
          <t>Жукова Светлана В.:</t>
        </r>
        <r>
          <rPr>
            <sz val="9"/>
            <color indexed="81"/>
            <rFont val="Tahoma"/>
            <family val="2"/>
            <charset val="204"/>
          </rPr>
          <t xml:space="preserve">
внесла дату</t>
        </r>
      </text>
    </comment>
    <comment ref="K168" authorId="1">
      <text>
        <r>
          <rPr>
            <b/>
            <sz val="9"/>
            <color indexed="81"/>
            <rFont val="Tahoma"/>
            <family val="2"/>
            <charset val="204"/>
          </rPr>
          <t>Жукова Светлана В.:</t>
        </r>
        <r>
          <rPr>
            <sz val="9"/>
            <color indexed="81"/>
            <rFont val="Tahoma"/>
            <family val="2"/>
            <charset val="204"/>
          </rPr>
          <t xml:space="preserve">
дополнила название документа</t>
        </r>
      </text>
    </comment>
    <comment ref="J170" authorId="1">
      <text>
        <r>
          <rPr>
            <b/>
            <sz val="9"/>
            <color indexed="81"/>
            <rFont val="Tahoma"/>
            <family val="2"/>
            <charset val="204"/>
          </rPr>
          <t>Жукова Светлана В.:</t>
        </r>
        <r>
          <rPr>
            <sz val="9"/>
            <color indexed="81"/>
            <rFont val="Tahoma"/>
            <family val="2"/>
            <charset val="204"/>
          </rPr>
          <t xml:space="preserve">
внесла дату</t>
        </r>
      </text>
    </comment>
    <comment ref="K170" authorId="1">
      <text>
        <r>
          <rPr>
            <b/>
            <sz val="9"/>
            <color indexed="81"/>
            <rFont val="Tahoma"/>
            <family val="2"/>
            <charset val="204"/>
          </rPr>
          <t>Жукова Светлана В.:</t>
        </r>
        <r>
          <rPr>
            <sz val="9"/>
            <color indexed="81"/>
            <rFont val="Tahoma"/>
            <family val="2"/>
            <charset val="204"/>
          </rPr>
          <t xml:space="preserve">
дополнила название документа</t>
        </r>
      </text>
    </comment>
  </commentList>
</comments>
</file>

<file path=xl/comments2.xml><?xml version="1.0" encoding="utf-8"?>
<comments xmlns="http://schemas.openxmlformats.org/spreadsheetml/2006/main">
  <authors>
    <author/>
  </authors>
  <commentList>
    <comment ref="J2" authorId="0">
      <text>
        <r>
          <rPr>
            <b/>
            <sz val="9"/>
            <color rgb="FF000000"/>
            <rFont val="Tahoma"/>
            <family val="2"/>
            <charset val="204"/>
          </rPr>
          <t>Гуляева Инна В.:</t>
        </r>
        <r>
          <rPr>
            <sz val="11"/>
            <color theme="1"/>
            <rFont val="Calibri"/>
            <family val="2"/>
            <charset val="204"/>
          </rPr>
          <t xml:space="preserve">
</t>
        </r>
        <r>
          <rPr>
            <sz val="9"/>
            <color rgb="FF000000"/>
            <rFont val="Tahoma"/>
            <family val="2"/>
            <charset val="204"/>
          </rPr>
          <t>Данный патент прекратил свое действие</t>
        </r>
      </text>
    </comment>
  </commentList>
</comments>
</file>

<file path=xl/sharedStrings.xml><?xml version="1.0" encoding="utf-8"?>
<sst xmlns="http://schemas.openxmlformats.org/spreadsheetml/2006/main" count="3721" uniqueCount="1736">
  <si>
    <t>№ п/п</t>
  </si>
  <si>
    <t>Институт/ центр</t>
  </si>
  <si>
    <t>Ф.И.О. первого автора</t>
  </si>
  <si>
    <t>Ф.И.О. автора (-ов)</t>
  </si>
  <si>
    <t>Название РИД</t>
  </si>
  <si>
    <t xml:space="preserve">Аннотация </t>
  </si>
  <si>
    <t>Год</t>
  </si>
  <si>
    <t>Вид РИД</t>
  </si>
  <si>
    <t>Статус РИД</t>
  </si>
  <si>
    <t>Номер заявки</t>
  </si>
  <si>
    <t>Номер и дата охранного документа</t>
  </si>
  <si>
    <t>Сумма расходов за регистрацию заявки на выдачу РИД (принятие решения по результатам формальной экспертизы и по существу/за выдачу патента - для заявок на выдачу патентов)</t>
  </si>
  <si>
    <t>Сумма расходов за поддержание в силе патентов</t>
  </si>
  <si>
    <t>Сумма затрат на создание и поддержание в силе</t>
  </si>
  <si>
    <t>Балансовая стоимость РИД</t>
  </si>
  <si>
    <t xml:space="preserve">Код по международному классификатору </t>
  </si>
  <si>
    <t>Реквизиты документов подтвержающих балансовую стоимость РИД</t>
  </si>
  <si>
    <t>Потенциал коммерциализации (характеристика спроса)</t>
  </si>
  <si>
    <t>Планируемый годовой доход от коммерциализации (тыс. руб.)</t>
  </si>
  <si>
    <t>Планируемый срок полезного использования</t>
  </si>
  <si>
    <t>Конкурентное преимущество ЮГУ при создании РИД</t>
  </si>
  <si>
    <t>Фактическоеиспользование РИД</t>
  </si>
  <si>
    <t>Использование РИД</t>
  </si>
  <si>
    <t>Фактическое использование РИД (обоснование)</t>
  </si>
  <si>
    <t>Реквизиты документов подтверждающих использование РИД</t>
  </si>
  <si>
    <t>Экономический эффект</t>
  </si>
  <si>
    <t>ИНиГ</t>
  </si>
  <si>
    <t>Ефанов Максим Викторович</t>
  </si>
  <si>
    <t>Ефанов Максим Викторович, Галочкин Александр Иванович, Петраков Александр Дмитриевич, Черненко Павел Петрович, Латкин Александр Александрович</t>
  </si>
  <si>
    <t>Способ получения оксигуматов из торфа, заключающийся в обработке торфа пероксидом водорода в водном растворе щелочи и отделении жидкой фазы, отличающийся тем, что обработку торфа сначала ведут водным раствором щелочи при ее концентрации от 2 до 10% в течение 15 мин в роторном кавитационном аппарате с частотой вращения ротора 3000 об./мин, а затем добавляют пероксид водорода в количестве от 2,5 до 20% от массы абсолютно сухого торфа и проводят окисление при интенсивном кавитационном воздействии от 15 до 60 мин при температуре 60°С при гидромодуле 2.</t>
  </si>
  <si>
    <t>изобретение</t>
  </si>
  <si>
    <t>снят с учета</t>
  </si>
  <si>
    <t>Заявка № 2007134557 от 17.09.2007</t>
  </si>
  <si>
    <t>Патент № 2370478 от 20.10.2009</t>
  </si>
  <si>
    <t>1.04 Химические науки</t>
  </si>
  <si>
    <t>Оборотно-сальдовая ведомость по счету 102.00 за 06.06.2018</t>
  </si>
  <si>
    <t>Учебный процесс. Внутривузовское использование.</t>
  </si>
  <si>
    <t xml:space="preserve">Доход в опосредованной форме, при переходе к элементам дистанционного обучения </t>
  </si>
  <si>
    <t>Время действия образовательного стандарта</t>
  </si>
  <si>
    <t>Качество образования, элемент дистанционного образования</t>
  </si>
  <si>
    <t>нет</t>
  </si>
  <si>
    <t>Вынесено предложение о заявке данного патента на откртую лицензию / заключить договор на отчуждение прав</t>
  </si>
  <si>
    <t>Галочкин Александр Иванович</t>
  </si>
  <si>
    <t xml:space="preserve">Галочкин Александр Иванович, Ананьина Ирина Викторовна, Ефанов Максим Викторович </t>
  </si>
  <si>
    <t>Способ фосфорилирования технических лигнинов и их производных</t>
  </si>
  <si>
    <t>Способ фосфорилирования технических лигнинов и их производных, заключающийся в том, что воздушно-сухие лигнаты натрия или калия обрабатывают фосфорилирующими реагентами, отличающийся тем, что исходные лигнаты последовательно обрабатывают тиотреххлористым фосфором в течение 5÷30 мин при интенсивном перемешивании с одновременным измельчением в виброреакторе при 20÷80°С без растворителя, а затем алкоголятами щелочных металлов при интенсивном перемешивании с одновременным измельчением в течение 10÷40 мин при этой же температуре, при мольном соотношении фосфорилирующих реагентов, равном 1:1 в расчете на 1 моль ОН-групп лигнина.</t>
  </si>
  <si>
    <t>Заявка № 2008121616 от  28.05.2008</t>
  </si>
  <si>
    <t>Патент № 2371446 от 27.10.2009</t>
  </si>
  <si>
    <t>Вынесено предложение о заявке данного патента на откртую лицензию</t>
  </si>
  <si>
    <t>ИЦЭ</t>
  </si>
  <si>
    <t>Колоколов Юрий Васильевич</t>
  </si>
  <si>
    <t>Колоколов Юрий Васильевич, Моновская Анна Владимировна, Кузьмин Александр Сергеевич</t>
  </si>
  <si>
    <t>Система адаптивного управления импульсным преобразователем напряжения на основе использования идентификации аварийных режимов в режиме реального времени</t>
  </si>
  <si>
    <t>Система управления импульсным преобразователем напряжения, содержащая последовательно соединенные задающее устройство, устройство сравнения, регулятор, широтно-импульсный модулятор, импульсный усилитель и объект управления, отличающаяся тем, что в систему введены аналого-цифровой преобразователь и цифровой контроллер, при этом первый выход объекта управления подключен ко второму входу регулятора, а второй выход объекта управления подключен к первому входу аналого-цифрового преобразователя, выход которого подключен к первому входу цифрового контроллера, выход которого подключен ко второму входу регулятора, при этом второй выход широтно-импульсного модулятора подключен ко второму входу аналого-цифрового преобразователя и ко второму входу цифрового контроллера.</t>
  </si>
  <si>
    <t>полезная модель</t>
  </si>
  <si>
    <t>Заявка № 2009128145 от 21.07.2009</t>
  </si>
  <si>
    <t>Патент № 88868 от 20.11.2009</t>
  </si>
  <si>
    <t>1.02 Компьютерные и информационные науки</t>
  </si>
  <si>
    <t>Данный РИД не используется по причине отсутсвтвия спецаилистов в ЮГУ по данной тематике.</t>
  </si>
  <si>
    <t>Система адаптивного управления импульсным преобразователем напряжения</t>
  </si>
  <si>
    <t>Система управления импульсным преобразователем напряжения, содержащая последовательно соединенные задающее устройство, устройство сравнения, регулятор, широтно-импульсный модулятор, импульсный усилитель, объект управления и блок наблюдения состояния, отличающаяся тем, что в систему введены блок идентификации текущего состояния и блок вычисления коэффициентов перенастройки, при этом второй выход широтно-импульсного модулятора подключен ко второму входу блока наблюдения состояния, а выход блока наблюдения состояния подключен к блоку идентификации текущего состояния, выход которого подключен к блоку вычисления коэффициентов перенастройки, выход которого подключен ко второму входу регулятора, а второй выход объекта управления подключен ко второму входу устройства сравнения.</t>
  </si>
  <si>
    <t>Заявка № 2009128147 от 21.07.2010</t>
  </si>
  <si>
    <t>Патент № 88869 от 20.11.2009</t>
  </si>
  <si>
    <t>Система адаптивного управления импульсным преобразователем напряжения на основе использования идентификации аномальной вариации параметров в режиме реального времени</t>
  </si>
  <si>
    <t>Система адаптивного управления импульсным преобразователем напряжения, содержащая последовательно соединенные задающее устройство, устройство сравнения, регулятор, широтно-импульсный модулятор, импульсный усилитель, объект управления и блок наблюдения состояния, отличающаяся тем, что в систему введены пиковый детектор, блок идентификации текущего состояния и блок вычисления коэффициентов перенастройки, при этом второй выход объекта управления подключен ко второму входу устройства сравнения и к пиковому детектору, выход которого подключен ко второму входу блока наблюдения состояния, к третьему входу которого подключен второй выход широтно-импульсного модулятора, при этом выход блока наблюдения состояния подключен ко входу блока идентификации текущего состояния, выход которого подключен ко входу блока вычисления коэффициентов перенастройки, выход которого подключен ко второму входу регулятора.</t>
  </si>
  <si>
    <t>Заявка № 2009129609 от 31.07.2009</t>
  </si>
  <si>
    <t>Патент № 88870 от 20.11.2009</t>
  </si>
  <si>
    <t>Ефанов Максим Викторович, Черненко Павел Петрович, Новоженов Владимир Антонович</t>
  </si>
  <si>
    <t>Способ получения азотсодержащих гуминовых удобрений из торфа</t>
  </si>
  <si>
    <t>Способ получения азотсодержащих гуминовых удобрений из торфа, заключающийся в обработке торфа пероксидом водорода в присутствии водного аммиака и отделении жидкой фазы, отличающийся тем, что обработку торфа сначала ведут водным раствором аммиака при его концентрации от 0,5 до 5,0% в течение 30 мин в роторном кавитационном аппарате с частотой вращения ротора 3000 об/мин, а затем добавляют пероксид водорода в количестве от 5 до 20% от массы абсолютно сухого торфа и проводят окисление при интенсивном кавитационном воздействии в течение от 15 до 60 мин при температуре 60°С при гидромодуле 2.</t>
  </si>
  <si>
    <t>Заявка № 2008144222 от 06.11.2008</t>
  </si>
  <si>
    <t>Патент № 2384549 от 20.03.2010</t>
  </si>
  <si>
    <t>Колоколов Юрий Васильевич, Моновская Анна Владимировна, Макеева Марина Алексеевна</t>
  </si>
  <si>
    <t>Одноуровневая модель профессионального образования</t>
  </si>
  <si>
    <t>программа для ЭВМ</t>
  </si>
  <si>
    <t>Заявка № 2010613070 от 31.05.2010</t>
  </si>
  <si>
    <t>Свидетельство № 2010614715 от 20.07.2010</t>
  </si>
  <si>
    <t>Потеряла актуальность</t>
  </si>
  <si>
    <t>Многоуровневая модель профессионального образования</t>
  </si>
  <si>
    <t>Заявка № 2010613071 от 31.05.2010</t>
  </si>
  <si>
    <t>Свидетельство № 2010614716 от 20.07.2010</t>
  </si>
  <si>
    <t>Колоколов Юрий Васильевич, Моновская Анна Владимировна, Горбунов Сергей Николаевич</t>
  </si>
  <si>
    <t>Программа расчета эксплуатационного режима для импульсного преобразователя напряжения</t>
  </si>
  <si>
    <t>Заявка № 2010615422 от 06.09.2010</t>
  </si>
  <si>
    <t>Свидетельство № 2011617603 от 17.11.2010</t>
  </si>
  <si>
    <t>Нет специалистов в Университете, которые могут использовать данный РИД</t>
  </si>
  <si>
    <t>Дудкин Денис Владимирович</t>
  </si>
  <si>
    <t>Дудкин Денис Владимирович, Толстяк Анна Степановна, Фахретдинова Гюзель Фанзилевна</t>
  </si>
  <si>
    <t>Способ получения гуминовых кислот и гуматов из торфа</t>
  </si>
  <si>
    <t>Способ получения гуминовых кислот и гуматов из торфа, заключающийся в обработке торфа в водном растворе щелочи или аммиака в условиях кавитационного воздействия в роторном кавитационном аппарате с частотой вращения ротора 3000 об/мин, отделении жидкой фазы, отличающийся тем, что щелочную кавитационную обработку торфа ведут водным раствором щелочи или аммиака при концентрации от 0,5 до 1,0 моль/л в течение 5-10 мин при температуре 10÷60°С и гидромодуле 25÷200, а выделение гуминовых кислот ведут из жидкой фазы при подкислении минеральной кислотой до рН2.</t>
  </si>
  <si>
    <t>поддерживаемый патент</t>
  </si>
  <si>
    <t>нет информации</t>
  </si>
  <si>
    <t>используется</t>
  </si>
  <si>
    <t>акт внедрения</t>
  </si>
  <si>
    <t>используется в качестве уставного капитала МИП  "Химтехнологии"</t>
  </si>
  <si>
    <t>Акт № 2 от 09.02.2016</t>
  </si>
  <si>
    <t xml:space="preserve">Колоколов Юрий Васильевич, Тей Дмитрий Олегович </t>
  </si>
  <si>
    <t>Способ импульсного регулирования электродвигателей постоянного и переменного тока</t>
  </si>
  <si>
    <t>Способ импульсного регулирования электродвигателей постоянного и переменного тока, заключающийся в том, что формируют две последовательности синхронизирующих импульсов постоянной частоты, сдвинутые относительно друг друга на половину периода, формируют верхний и нижний уровни ограничения тока, при этом верхний уровень ограничения тока больше уровня тока уставки на величину заданной ширины зоны гистерезиса, а нижний уровень ограничения тока меньше уровня тока уставки на величину заданной ширины зоны гистерезиса, измеряют текущее значение тока электродвигателя, сравнивают его с верхним и нижним уровнями ограничения тока, и в случае превышения током электродвигателя верхнего уровня ограничения тока отключают электродвигатель от источника питания положительной полярности и подключают к источнику питания неположительной полярности, а при поступлении синхронизирующих импульсов первой последовательности подключают электродвигатель к источнику питания положительной полярности и отключают от источника питания неположительной полярности, а в случае уменьшения тока электродвигателя ниже нижнего уровня ограничения тока подключают электродвигатель к источнику питания положительной полярности и отключают от источника питания неположительной полярности, а при поступлении синхронизирующих импульсов второй последовательности отключают электродвигатель от источника питания положительной полярности и подключают к источнику питания неположительной полярности, при этом для исключения статической ошибки регулирования определяют текущую ошибку регулирования, интегрируют ее, и в случае, если величина интеграла ошибки регулирования превышает по модулю заданную ширину зоны гистерезиса, ограничивают полученное значение интеграла ошибки регулирования сверху или снизу величиной заданной ширины зоны гистерезиса, затем суммируют полученную величину с текущим уровнем тока уставки, в результате чего получают величину скорректированного уровня тока уставки, отличающийся тем, что для увеличения точности регулирования переменного тока производится перерасчет действующей ширины зоны гистерезиса, при этом новое значение ширины зоны гистерезиса вычисляется путем умножения двух величин: первая величина равна половине размаха пульсаций ошибки регулирования, определенного между двумя импульсами одной из синхронизирующих последовательностей как разница между значением ошибки регулирования в момент подключения к источнику питания положительной полярности и значением ошибки регулирования в момент и т.д.</t>
  </si>
  <si>
    <t>Заявка № 2009149280 от 28.12.2009</t>
  </si>
  <si>
    <t>Патент № 2430462 от 27.09.2011</t>
  </si>
  <si>
    <t>протокол заседания оценочной комиссии по постановке на баланс ЮГУ объектов интеллектуальной собственности №1 от 30.01.2014,Оборотно-сальдовая ведомость по счету 102.00 за 06.06.2018</t>
  </si>
  <si>
    <t>Программа расчета периодических процессов с одномерной символической характеристикой для импульсного преобразователя напряжения</t>
  </si>
  <si>
    <t>Заявка № 2010615423 от 06.09.2011</t>
  </si>
  <si>
    <t>Свидетельство № 2011610574 от 11.01.2011</t>
  </si>
  <si>
    <t>Карминская Татьяна Дмитриевна</t>
  </si>
  <si>
    <t>Карминская Татьяна Дмитриевна, Татаринцев Павел Борисович, Татаринцев Ярослав Борисович, Карпов Дмитрий Викторович, Семенов Сергей Петрович, Алмазов Олег Викторович, Портнянин Евгений Викторович, Шавкун Алексей Евгеньевич</t>
  </si>
  <si>
    <t>Электронная система регистрации и обработки заявок ЦПП ЮГУ</t>
  </si>
  <si>
    <t>свидетельство</t>
  </si>
  <si>
    <t>используется в единой многокомпонентной информационной среде Университета</t>
  </si>
  <si>
    <t>Акт № 23 от 09.02.2016</t>
  </si>
  <si>
    <t>Карминская Татьяна Дмитриевна, Татаринцев Павел Борисович, Татаринцев Ярослав Борисович, Карпов Дмитрий Викторович, Семенов Сергей Петрович, Алмазов Олег Викторович</t>
  </si>
  <si>
    <t>Программный комплекс «Информационно – справочная система вуза»</t>
  </si>
  <si>
    <t>Акт №24 от 09.02.2016</t>
  </si>
  <si>
    <t>Колоколов Юрий Васильевич, Моновская Анна Владимировна, Годовников Евгений Александрович</t>
  </si>
  <si>
    <t>Программа реализации алгоритма идентификации состояний импульсных систем преобразования энергии в режиме реального времени</t>
  </si>
  <si>
    <t>Заявка № 2011613875 от 25.05.2011</t>
  </si>
  <si>
    <t>Свидетельство № 2011615703 от 20.07.2011</t>
  </si>
  <si>
    <t>Программа реализации алгоритма прогнозирования состояний импульсных систем преобразования энергии в режиме реального времени</t>
  </si>
  <si>
    <t>Заявка № 2011613876 от 25.05.2011</t>
  </si>
  <si>
    <t>Свидетельство № 2011615704 от 20.07.2011</t>
  </si>
  <si>
    <t>Программа фрагментации временных рядов импульсных систем преобразования энергии в режиме реального времени</t>
  </si>
  <si>
    <t>Заявка № 2011613877 от 25.05.2011</t>
  </si>
  <si>
    <t>Свидетельство № 2011615705 от 20.07.2011</t>
  </si>
  <si>
    <t>протокол заседания оценочной комиссии по постановке на баланс ЮГУ объектов интеллектуальной собственности №1 от 30.01.2014, Оборотно-сальдовая ведомость по счету 102.00 за 06.06.2018</t>
  </si>
  <si>
    <t>Программа построения бифуркационной диаграммы импульсной системы преобразования энергии</t>
  </si>
  <si>
    <t>Заявка № 2011614230 от 8.06.2011</t>
  </si>
  <si>
    <t>Свидетельство № 2011616052 от 03.08.2011</t>
  </si>
  <si>
    <t>Программа построения синхронизированных временных рядов импульсной системы преобразования энергии</t>
  </si>
  <si>
    <t>Заявка № 2011614231 от 8.06.2011</t>
  </si>
  <si>
    <t>Свидетельство № 2011616053 от 03.08.2011</t>
  </si>
  <si>
    <t>Ковалев Владимир Захарович</t>
  </si>
  <si>
    <t>Ковалев Владимир Захарович, Щербаков Александр Геннадиевич</t>
  </si>
  <si>
    <t>Программа для идентификации параметров 2-х контурной схемы замещения асинхронной машины</t>
  </si>
  <si>
    <t>2.02 Электротехника, электронная техника, информационные технологии</t>
  </si>
  <si>
    <t>Потенциальные потребители:           1. Предприятия нефтегазового и электроэнергетического комплекса.         2. ЮГУ - учебный процесс - бакалавриат, магистратура, аспирантура по группе "Электро и теплоэнергетика", частично Строительство и архитектура.              3. НИР, НИОКР -( в 2018 грант РФФИ с использованием некоторых прогр. продуктов)</t>
  </si>
  <si>
    <t xml:space="preserve">1. Доход в опосредованной форме, при переходе к элементам дистанционного обучения.                  2. Доход от грантов, в том числе РФФИ...                   3. Доход возможен  как от элемента хоздоговорной работы с предприятиями нефтегазового и электроэнергетического комплекса (Например, мы от ЮГУ заявлялись в 2018 году на участие в конкурсе на выполнение работ по технико-экономическому исследованию и разработке типовых технических решений применения технологий солнечной энергетики для организации электроснабжения сельских поселений Ханты-Мансийского автономного округа - Югры с основным электроснабжением от автономных дизельных электростанций
Заказчик: Государственное задание Автономного учреждения Ханты-Мансийского автономного округа Югры «Технопарк высокихтехнологий».
Сумма: 11 000 000
</t>
  </si>
  <si>
    <t>1. Время действия ФГОС 3+ и ФГОС 3++                          2. Пока мы по вопросам энергосбережения занимаем определенную нишу</t>
  </si>
  <si>
    <t>1. Качество образования.    Элемент дистанционного образования.       2. "Производственные" модули имеют быстодействие в 7-10 раз превосходящее стандартные подходы.</t>
  </si>
  <si>
    <t>используется в качестве инструмента для расчетов при выполнении НИР, ВКР бакалаврами, магистрантами (кафедра энергетики), при подготовке кандидатских диссертаций аспирантами, работниками кафедры энергетики</t>
  </si>
  <si>
    <t>Карминская Татьяна Дмитриевна, Татаринцев Павел Борисович, Карпов Дмитрий Викторович, Семенов Сергей Петрович, Шавкун Алексей Евгеньевич</t>
  </si>
  <si>
    <t>Электронное расписание занятий ЮГУ</t>
  </si>
  <si>
    <t>Акт № 25 от 09.02.2016</t>
  </si>
  <si>
    <t>ГИС</t>
  </si>
  <si>
    <t>Еремеев Сергей Игоревич</t>
  </si>
  <si>
    <t>Еремеев Сергей Игоревич, Еремеева Ольга Васильевна, Кормилец Вера Сергеевна</t>
  </si>
  <si>
    <t>Вариабельность сердечного ритма: перцентильные величины параметров у здоровых мужчин 17 – 27 лет в Северном Приобье</t>
  </si>
  <si>
    <t>база данных</t>
  </si>
  <si>
    <t>Заявка № 2011620332 от 03.05.2011</t>
  </si>
  <si>
    <t>Свидетельство № 2011620461 от 22.06.2011</t>
  </si>
  <si>
    <t>3.03 Науки о здоровье</t>
  </si>
  <si>
    <t>не используется</t>
  </si>
  <si>
    <t>В связи с отсутсвием сотрудника и оборудования для проведения исследоваий</t>
  </si>
  <si>
    <t>Еремеев Сергей Игоревич, Еремеева Ольга Васильевна, Кормилец Вера Сергеевна, Галай Оксана Ивановна</t>
  </si>
  <si>
    <t>Вариабельность сердечного ритма: перцентильные величины параметров у здоровых женщин 17 – 27 лет в Северном Приобье</t>
  </si>
  <si>
    <t>Свидетельство № 2011620555 от 03.08.2011</t>
  </si>
  <si>
    <t>Дудкин Денис Владимирович, Евстратова Дарья Александровна</t>
  </si>
  <si>
    <t>Способ гумификации растительного сырья</t>
  </si>
  <si>
    <t>Способ гумификации растительного сырья, заключающийся в том, что навеску исходного растительного сырья подвергают механохимической обработке в присутствии персульфата аммония в количестве 0,2 г/г сырья и водного аммиака, отличающийся тем, что растительное сырье обрабатывают в реакторе планетарной мельницы АГО-3 при степени его заполнения 25% водным раствором аммиака в количестве 0,1 г/г сырья в течение 10 мин, затем смесь переносят в роторный кавитационный аппарат с частотой вращения ротора 3000 об/мин, где производят гидродинамическое воздействие на смесь в водном растворе аммиака или основания с концентрацией 0,5-1,1 моль/л в течение 20 мин при температуре 60°С и гидромодуле 133÷1333, затем отделяют жидкую фазу центрифугированием и выделение гуминовых кислот из жидкой фазы ведут при ее подкислении минеральной кислотой до рН 2.</t>
  </si>
  <si>
    <t>используется в качестве уставного капитала МИП "Химтехнологии"</t>
  </si>
  <si>
    <t>Акт №1 от 09.02.2016</t>
  </si>
  <si>
    <t>Ефанов Максим Викторович, Франкивский Владислав Николаевич, Попова Анастасия Александровна</t>
  </si>
  <si>
    <t>Способ карбоксиметилирования торфа</t>
  </si>
  <si>
    <t>Способ карбоксиметилирования торфа, заключающийся в том, что исходный лигноуглеводный материал обрабатывают раствором гидроксида натрия в изопропиловом спирте, затем монохлоруксусной кислотой, отличающийся тем, что в качестве исходного лигноуглеводного материала используют торф, обработка которого ведется раствором гидроксида натрия в изопропиловом спирте в течение 1-6 ч при 50-100°C, затем монохлоруксусной кислотой в течение 1-6 ч при 50-100°C.</t>
  </si>
  <si>
    <t>Заявка № 2010139490 от 24.09.2010</t>
  </si>
  <si>
    <t>Патент № 2446201 от 27.03.2012</t>
  </si>
  <si>
    <t xml:space="preserve">Ефанов Максим Викторович, Овчинников Павел Валерьевич </t>
  </si>
  <si>
    <t>Способ этерификации торфа</t>
  </si>
  <si>
    <t>Способ этерификации торфа, включающий его обработку уксусным ангидридом в присутствии катализатора, при этом обработку торфа проводят в присутствии гидроксида натрия в количестве 25% от его массы при механическом измельчении на планетарной мельнице АГО-3 в течение 5 мин, и ацетилированием уксусным ангидридом в количестве 1-7 моль на 1 моль ОН-групп торфа при 80-120°С в течение 2-8 ч.</t>
  </si>
  <si>
    <t>Заявка № 2010150232 от 07.12.2010</t>
  </si>
  <si>
    <t>Патент № 2451690 от 27.05.2012</t>
  </si>
  <si>
    <t>Колоколов Юрий Васильевич, Моновская Анна Владимировна, Мелихов Артем Юрьевич</t>
  </si>
  <si>
    <t>Способ адаптации установки токоограничения для формирования пуско-тормозных траекторий асинхронных двигателей насосных агрегатов</t>
  </si>
  <si>
    <t>Способ адаптации уставки токоограничения для формирования пуско-тормозных траекторий асинхронных двигателей насосных агрегатов, заключающийся в том, что трехфазное напряжение подают через три пары встречно-параллельно включенных тиристоров на статорные обмотки асинхронного двигателя, а на управляющие входы тиристоров подают сигналы управления с системы импульсно-фазового управления, синхронизированной по току статорных обмоток асинхронного двигателя, на вход которой подают сигнал в виде напряжения, эквивалентного углу открывания тиристоров, значение которого в каждый момент времени задают заранее, измеряют мгновенные и действующие значения напряжений сети и тока в статорных обмотках асинхронного двигателя и при отклонении их от заданных значений прекращают подачу сигналов управления на тиристоры, отличающийся тем, что дополнительно измеряют мгновенные и действующие значения напряжений сети и тока в статорных обмотках асинхронного двигателя и с периодичностью, определяемой условиями технологического процесса водоснабжения, состоянием электрической сети и временем выполнения компьютерных вычислений характеристик текущего процесса преобразования энергии в системе «электрическая сеть - устройство плавного пуска - асинхронный двигатель с короткозамкнутым ротором - насос-трубопровод», вычисляют максимально возможную уставку токоограничения для устройства плавного пуска, при отработке которой в продолжение управляемого пуска асинхронного двигателя удовлетворяются ограничения, заданные техническими требованиями, и изменяют действующее значение уставки токоограничения.</t>
  </si>
  <si>
    <t>Заявка № 2011128237 от 07.06.2011</t>
  </si>
  <si>
    <t>Патент № 2461951 от 20.09.2012</t>
  </si>
  <si>
    <t>Колоколов Юрий Васильевич, Моновская Анна Владимировна</t>
  </si>
  <si>
    <t>Система адаптивного управления импульсным преобразователем напряжения на основе использования прогнозирования аварийных режимов в режиме реального времени</t>
  </si>
  <si>
    <t>Система адаптивного управления импульсным преобразователем напряжения, содержащая последовательно соединенные задающее устройство, устройство сравнения, регулятор, широтно-импульсный модулятор, импульсный усилитель, объект управления и блок наблюдения состояния, при этом второй выход широтно-импульсного модулятора подключен ко второму входу блока наблюдения состояния, а второй выход объекта управления подключен ко второму входу устройства сравнения, отличающаяся тем, что в систему введены последовательно соединенные блок сглаживания первой гармоники, сумматор первой гармоники, блок адаптации и дисплей, введены последовательно соединенные блок сглаживания второй гармоники и сумматор второй гармоники, введены последовательно соединенные блок сглаживания четвертой гармоники и сумматор четвертой гармоники, а также введены уставка первой гармоники, соединенная со вторым входом сумматора первой гармоники, уставка второй гармоники, соединенная со вторым входом сумматора второй гармоники, и уставка четвертой гармоники, соединенная со вторым входом сумматора четвертой гармоники, при этом блок наблюдения состояния первым выходом соединен с блоком сглаживания первой гармоники, вторым выходом соединен с блоком сглаживания второй гармоники, третьим выходом соединен с блоком сглаживания четвертой гармоники, при этом сумматор второй гармоники соединен со вторым входом блока адаптации, сумматор четвертой гармоники соединен с третьим входом блока адаптации, второй выход которого соединен со вторым входом регулятора.</t>
  </si>
  <si>
    <t>Заявка № 2011123375 от 28.06.2011</t>
  </si>
  <si>
    <t>Патент № 112461 от 10.01.2012</t>
  </si>
  <si>
    <t>Колоколов Юрий Васильевич, Тей Дмитрий Олегович</t>
  </si>
  <si>
    <t>Система адаптивного управления импульсным преобразователем напряжения на основе использования прогнозирования аномальной вариации параметров в режиме реального времени</t>
  </si>
  <si>
    <t>Система адаптивного управления импульсным преобразователем напряжения, содержащая последовательно соединенные задающее устройство, устройство сравнения, регулятор, широтно-импульсный модулятор, импульсный усилитель, объект управления, пиковый детектор, блок наблюдения состояния, при этом второй выход объекта управления подключен ко второму входу устройства сравнения, а третий выход объекта управления подключен ко второму входу блока наблюдения состояния, к третьему входу которого подключен второй выход широтно-импульсного модулятора, отличающаяся тем, что в систему введены последовательно соединенные блок вычисления пульсаций, сумматор, блок адаптации и дисплей, а также блок уставки пульсаций, выход которого соединен со вторым входом сумматора, при этом второй выход блока адаптации соединен со вторым входом регулятора.</t>
  </si>
  <si>
    <t>Заявка № 2011123200 от 08.06.2011</t>
  </si>
  <si>
    <t>Патент № 112462 от 10.01.2012</t>
  </si>
  <si>
    <t>Ковалев Владимир Захарович, Архипова Ольга Владимировна, Зябкин Александр Александрович</t>
  </si>
  <si>
    <t>Оценка экономической эффективности применения децентрализованной схемы электроснабжения удаленных объектов Западной Сибири</t>
  </si>
  <si>
    <t>2.07 Энергетика и рациональное природопользование</t>
  </si>
  <si>
    <t>1. Доход в опосредованной форме, при переходе к элементам дистанционного обучения.                  2. Доход от грантов, в том числе РФФИ...                   3. Доход возможен  как от элемента хоздоговорной работы с предприятиями нефтегазового и электроэнергетического комплекса</t>
  </si>
  <si>
    <t>Колоколов Юрий Васильевич, Моновская Анна Владимировна, Гусаков Артем Владимирович</t>
  </si>
  <si>
    <t>Конвертирование данных платы сбора L-Card (E20-10) в .txt формат</t>
  </si>
  <si>
    <t>Заявка № 2012613103 от 19.04.2012</t>
  </si>
  <si>
    <t>Свидетельство № 2012615221 от 09.06.2012</t>
  </si>
  <si>
    <t>Анализ ветвей экспериментальной бифуркационной диаграммы, полученной платой сбора L-Card</t>
  </si>
  <si>
    <t>Заявка № 2012616104 от 19.04.2012</t>
  </si>
  <si>
    <t>Свидетельство № 2012615222 от 09.06.2012</t>
  </si>
  <si>
    <t>Анализ эволюции амплитуды пульсации в контексте экспериментальной бифуркационной диаграммы, полученной платой сбора L-Card</t>
  </si>
  <si>
    <t>Семенов Сергей Петрович</t>
  </si>
  <si>
    <t>Семенов Сергей Петрович, Татаринцев Павел Борисович, Татаринцев Ярослав Борисович, Карпов Дмитрий Викторович, Алмазов Олег Викторович</t>
  </si>
  <si>
    <t>Программный комплекс «Табель учёта рабочего времени»</t>
  </si>
  <si>
    <t>Автоматизированная  система «Приёмная кампания»</t>
  </si>
  <si>
    <t>Методика оптимизации слоистых строительных конструкций по критерию энергоэффективности</t>
  </si>
  <si>
    <t>2.01 Строительство и архитектура</t>
  </si>
  <si>
    <t xml:space="preserve">используется в реализации гранта преподавателя кафедры энергетики Волковой В.А., финансируемого из средств Научного фонда </t>
  </si>
  <si>
    <t>Методика расчета совместной работы строительных материалов с разными свойствами в слоистых конструкциях (нестационарный тепловой процесс)</t>
  </si>
  <si>
    <t>Ковалев Владимир Захарович, Щербаков Александр Геннадьевич</t>
  </si>
  <si>
    <t>Программа разложения экспериментальной кривой на экспоненциальные составляющие</t>
  </si>
  <si>
    <t>Программа разложения экспериментальной кривой на гармонические составляющие</t>
  </si>
  <si>
    <t>используется в качестве инструмента для расчетов при выполнении НИР, ВКР бакалаврами, магистрантами (кафедра энергетики)</t>
  </si>
  <si>
    <t xml:space="preserve">Способ идентификации аварийных режимов функционирования широтно-импульсных преобразователей энергии в режиме реального времени </t>
  </si>
  <si>
    <t>Способ идентификации аварийных режимов функционирования широтно-импульсных преобразователей энергии в режиме реального времени, заключается в том, что после пуска преобразователя в каждый момент открытия силового ключа преобразователя измеряется мгновенное значение тока в его силовом контуре, измеренное значение запоминается, на основании результатов измерений определяются символические характеристики первой и второй гармоник токового сигнала посредством выполнения двух последовательностей операций: определяется разность между последним измерением мгновенного значения тока и измерением мгновенного значения тока, предшествующим предыдущему измерению, после чего первой гармонике присваивается символическое значение «0» или «1» путем сравнения абсолютного значения полученной разности с предварительно заданным уровнем помехи в токовом сигнале; определяется разность между последним и предыдущим измерениями тока, после чего второй гармонике присваивается символическое значение «0» или «1» путем сравнения абсолютного значения полученной разности с предварительно заданным уровнем помехи в токовом сигнале, отличающийся тем, что дополнительно путем предварительных исследований с использованием нелинейной модели широтно-импульсного преобразователя энергии определяется предельно допустимое количество символических значений «0» второй гармоники в общем объеме измерений мгновенного значения тока, соответствующее завершению переходного процесса, считается общее количество измерений </t>
  </si>
  <si>
    <t>Заявка № 2011123272 от 08.06.2011</t>
  </si>
  <si>
    <t>Патент № 2479086 от 10.04.2013</t>
  </si>
  <si>
    <t>Карпов Дмитрий Викторович</t>
  </si>
  <si>
    <t>Карпов Дмитрий Викторович, Алмазов Олег Викторович, Семенов Сергей Петрович, Татаринцев Павел Борисович, Татаринцев Ярослав Борисович, Шавкун Алексей Евгеньевич</t>
  </si>
  <si>
    <t>Автоматизированная система «Учет учебной нагрузки вуза»</t>
  </si>
  <si>
    <t>Автоматизированная система «Учет успеваемости студентов»</t>
  </si>
  <si>
    <t xml:space="preserve">Заседания оценочной комиссии по постановке на баланс ЮГУ объектов интеллектуальной собственности </t>
  </si>
  <si>
    <t>Гончаренко Олег Валериевич</t>
  </si>
  <si>
    <t>Гончаренко Олег Валериевич, Таипова Алина Рафиковна, Хасанов Эльдар Эдуардович, Гах Мария Александровна, Гелимова Регина Илюсовна</t>
  </si>
  <si>
    <t>Программный комплекс «Волонтерский центр ЮГУ»</t>
  </si>
  <si>
    <t>Программа предназначена для структурирования рабочего процесса Волонтерского центра ЮГУ и предоставления индивидуального доступа к базам данных пользователей ресурса. Программа представляет собой набор сервисов и списочных отчётов, реализованных в виде модулей и объединённых в единый веб-сервис. В качестве источника первичных (неструктурированных и структурированных) данных может выступать СУБД MySQL. Программа обеспечивает выполнение следующих функций: создание он-лайн регистрации на мероприятия, которые организует или принимает участие Волонтерский центр ЮГУ, формирование соответствующих отчетов; создание ежемесячных отчетов работниками Волонтерского центра о проделанной работе; добавление новостей Волонтерского центра с загрузкой фотографий; реализация обратной связи; формирование отчетов о наборе волонтеров: информация о волонтерах, результаты тестирований, уровень английского языка, результат прохождения собеседований; администрирование прав доступа пользователей к отчётам. Контроль полноты и корректности первичных данных.</t>
  </si>
  <si>
    <t>Гончаренко Олег Валериевич, Алмазов Олег Викторович, Татаринцев Ярослав Борисович, Шавкун Алексей Евгеньевич</t>
  </si>
  <si>
    <t>Автоматизированная система «Корпоративный чат ЮГУ»</t>
  </si>
  <si>
    <t>Программа предназначена для обмена сообщениями между пользователями, зарегистрированными в локальной сети образовательного учреждения. Автоматизированная система включает в себя подсистему общего чата, подсистему просмотра и управления принятыми и отправленными сообщениями, единый веб-интерфейс доступа к функциям, модуль интеграции с информационными системами учета кадров и управления контингентом студентов посредством сервис-ориентированной архитектуры. Программа обеспечивает выполнение следующих функций: отправка сообщений каждому пользователю локальной сети образовательного учреждения; управление принятыми и отправленными сообщениями; отправка и просмотр сообщений через общее окно чата; интеграция с Active Directory; интеграция с программным комплексом «Личный кабинет сотрудника/преподавателя/студента образовательного учреждения».</t>
  </si>
  <si>
    <t>Заявка № 2013614265 от 17.05.2013</t>
  </si>
  <si>
    <t>Свидетельство № 2013616153 от 27.07.2013</t>
  </si>
  <si>
    <t>Добрынина Евгения Александровна</t>
  </si>
  <si>
    <t>Добрынина Евгения Александровна, Алмазов Олег Викторович, Филиппова Ирина Юрьевна, Гончаренко Олег Валериевич, Карбушев Дмитрий Олегович</t>
  </si>
  <si>
    <t>Автоматизированная система «Моделирование аккредитационных показателей»</t>
  </si>
  <si>
    <t>Программа предназначена для учета аккредитационных показателей, генерации макета аналитических материалов на аккредитационную коллегию. Программа включает в себя подсистему загрузки и редактирования справочников-классификаторов, управление наборами показателей, подсистему анализа и визуализации аккредитационных показателей, единый веб-интерфейс доступа к функциям, модуль интеграции с информационной системой университета посредством сервис-ориентированной архитектуры. Программа обеспечивает выполнение следующих функций: загрузка и редактирование справочников-классификаторов; корректировка набора аккредитационных показателей и критериев в рабочих формах программы; построение сводных таблиц, диаграмм, в том числе итоговой лепестковой диаграммы; формирование аналитического отчета в формате PDF; интеграция с программным комплексом «Информационно-справочная среда вуза».</t>
  </si>
  <si>
    <t>Акт № 26 от 09.02.2016</t>
  </si>
  <si>
    <t>Бурлуцкий Владимир Владимирович</t>
  </si>
  <si>
    <t xml:space="preserve">Карбушев Дмитрий Олегович, Волошин Семен Викторович, Страшкова Екатерина Андреевна, Бурлуцкий Владимир Владимирович </t>
  </si>
  <si>
    <t>Автоматизированная система организации информации и событий</t>
  </si>
  <si>
    <t>Программа предназначена для планирования мероприятий и организации рабочего времени сотрудников. С помощью программы можно: отслеживать все важные мероприятия и получать уведомления в одном месте, добавлять мероприятия в отслеживаемые, находить интересующие события, проходящие внутри корпоративной сети и события, проходящие в городе. Программа обеспечивает выполнение следующих функций: создание, редактирование и поиск пользовательских событий; поиск и обработка информации о событиях, которые не принадлежат корпоративной сети; настройка аккаунта пользователя; просмотр ленты событий; настройка календаря событий; администрирование системы.</t>
  </si>
  <si>
    <t>Заявка № 2013616904 от 01.08.2013</t>
  </si>
  <si>
    <t>Используется на кафедры систем обработки информации, моделирования и управления</t>
  </si>
  <si>
    <t>Акт №12 от 09.02.2016</t>
  </si>
  <si>
    <t>Стратнев Павел Юрьевич, Сокол Глеб Андреевич, Бурлуцкий Владимир Владимирович, Воробьев Никита Сергеевич</t>
  </si>
  <si>
    <t>Автоматизированная система планирования маршрута на основе данных социальных сетей</t>
  </si>
  <si>
    <t>Программа предназначена для составления оптимального маршрута поездки на основе данных из социальных сетей. Программа обеспечивает выполнение следующих функций: составление специализированного рейтинга: сбор данных из социальных сетей, сохранение в базу данных, статистический анализ данных; работа с сервисом железных дорог для предоставления информации о проезде; выбор мест посещений на основе специализированного рейтинга и пользовательских параметров; составление оптимального маршрута между выбранными местами посещения; пользовательское редактирование маршрута: изменения порядка следования городов; изменение времени пребывания в городе; добавление и удаление города из маршрута; формирование отчета в формате PDF.</t>
  </si>
  <si>
    <t>Акт №11 от 09.02.2016</t>
  </si>
  <si>
    <t>Стратнев Павел Юрьевич, Сокол Глеб Андреевич, Бурлуцкий Владимир Владимирович</t>
  </si>
  <si>
    <t>Автоматизированная система поиска потенциальных абитуриентов в социальной сети «ВКонтакте»</t>
  </si>
  <si>
    <t>Программа предназначена для автоматического поиска по заданному критерию и выявлению потенциальных абитуриентов в социальной сети «ВКонтакте», сбора информации со страниц пользователей социальной сети и её статистической обработки. Программа обеспечивает выполнение следующих функций: работа с социальной сетью «ВКонтакте»; автоматический поиск людей по критерию, используя поисковую систему «ВКонтакте»; сохранение информации со страниц «ВКонтакте» в базе данных; статистическая обработка данных; формирование отчета в виде html-страницы; вывод статической информации о пользователе социальной сети; вывод списка пользователей в базе данных; формирование статистики по городам и школам; формирование статистики по университетам и факультетам; формирование отчета по списку специальностей.</t>
  </si>
  <si>
    <t>Акт № 10 от 09.02.2016</t>
  </si>
  <si>
    <t>Татьянкин Виталий Михайлович</t>
  </si>
  <si>
    <t>Татьянкин Виталий Михайлович, Тей Дмитрий Олегович, Русанов Михаил Александрович</t>
  </si>
  <si>
    <t>Программный комплекс формирования рейтинга кафедр по учреждениям профессионального образования</t>
  </si>
  <si>
    <t>Программа предназначена для формирования рейтинга кафедр по учреждениям профессионального образования. Программа обеспечивает выполнение следующих функций: определение рейтинга учреждения профессионального образования; определение рейтинга специальностей по учреждениям профессионального образования.</t>
  </si>
  <si>
    <t>внедрена в платформу управления кадровым обеспечением региона . Используется органами региональной власти ХМАО-Югры</t>
  </si>
  <si>
    <t>Программный комплекс прогнозирования численности занятых по видам экономической деятельности</t>
  </si>
  <si>
    <t>Программа предназначена для прогнозирования численности занятых по видам экономической деятельности с применением кластерного анализа и нейронных сетей. Для каждого вида экономической деятельности предложены факторы, влияющие на численность занятых. Программа обеспечивает выполнение следующих функций: прогнозирование численности населения региона; прогнозирование валового регионального продукта по видам экономической деятельности - финансовая деятельность, операции с недвижимым имуществом, гостиницы и рестораны, прочие коммунальные услуги, строительство, транспорт и связь, торговля, сельское + рыбное хозяйство; прогнозирование объемов производства по видам экономической деятельности - добыча полезных ископаемых, обрабатывающие производства, распределение газа и воды; прогнозирование численности занятых по выше перечисленным видам экономической деятельности.</t>
  </si>
  <si>
    <t>Программный комплекс формирование регионального заказа на подготовку специалистов</t>
  </si>
  <si>
    <t>Программа предназначена для распределения контрольных цифр приема по учреждениям профессионального образования и укрепленным группам специальностей с учетом: возможности подготовки специалистов учреждениями профессионального образования, рейтинга специальности, значимости укрепленной группы специальностей для экономики региона, контингент движение студентов в учреждениях профессионального образования, динамики количества абитуриентов, нормативного-подушевого финансирования образовательных программ, бюджета выделенного в регионе на подготовку профессиональных кадров. Программа обеспечивает выполнение следующих функций: формирование контрольных цифр приема среди учреждений профессионального образования на подготовку специалистов с учетом выше перечисленных ограничений.</t>
  </si>
  <si>
    <t>Программный комплекс определения дополнительной кадровой потребности региона</t>
  </si>
  <si>
    <t>Программа предназначена для прогнозирования дополнительной кадровой потребности региона по уровням профессионального образования и укрупненным группам специальностей с учетом следующих факторов: внутренняя и внешняя миграция, изменяющихся коэффициентов занятости, выпуска специалистов из учреждений профессионального образования региона и страны, вахтовых рабочих, иностранной рабочей силы. Программа обеспечивает выполнение следующих функций: определение половозрастной структуры населения по уровням профессионального образования; определение "коэффициентов занятости" по уровням профессионального образования; определение половозрастной структуры населения по уровням профессионального образования и укрупненным группам специальностей; определение кадровой потребности в специалистах по уровням профессионального образования и укрупненным группам специальностей; определение работающих специалистов по уровням профессионального образования и укрупненным группам специальностей; определение "коэффициентов значимости" укрупненных групп специальностей по уровням профессионального образования. Формирование дополнительной кадровой потребности региона по уровням профессионального образования и укрупненным группам специальностей.</t>
  </si>
  <si>
    <t>Способ прогнозирования аварийных режимов функционирования широтно-импульсных преобразователей энергии в режиме реального времени</t>
  </si>
  <si>
    <t>Способ прогнозирования аварийных режимов функционирования широтно-импульсных преобразователей энергии в режиме реального времени, заключающийся в том, что путем предварительных исследований с использованием нелинейной модели широтно-импульсного преобразователя энергии определяется аварийное значение амплитуды пульсаций напряжения на выходе преобразователя исходя из зависимости местоположения границы устойчивости эксплуатационного режима от параметров силовых конденсаторов и зависимости амплитуды пульсаций напряжения на выходе преобразователя от параметров силовых конденсаторов; при функционировании преобразователя измеряется текущая амплитуда пульсаций напряжения на его выходе, результат запоминается, отличающийся тем, что дополнительно путем предварительных исследований на основе использования нелинейной модели широтно-импульсного преобразователя энергии определяются: коэффициент, учитывающий наихудший вариант совместного влияния индуктивности в силовой цепи преобразователя и силовых конденсаторов на амплитуду пульсаций на выходе преобразователя; время в периодах широтно-импульсной модуляции между последовательными измерениями амплитуды пульсаций напряжения на выходе преобразователя, которое минимально требуется для распознания изменения результатов этих измерений после каждого очередного измерения амплитуды </t>
  </si>
  <si>
    <t>Заявка № 2011123276 от 08.06.2011</t>
  </si>
  <si>
    <t>Патент № 2504064 от 10.01.2014</t>
  </si>
  <si>
    <t>Годовников Евгений Александрович</t>
  </si>
  <si>
    <t>Годовников Евгений Александрович, Усманов Руслан Талгатович</t>
  </si>
  <si>
    <t>Программа предназначена для вычисления экспоненты квадратной матрицы второго порядка в режиме реального времени. С целью прогнозирования режима работы импульсных систем преобразования энергии. Программа обеспечивает выполнение следующих функций: вычисление экспоненты для одного числа; произведение двух матриц; нахождение обратной матрицы; результирующее вычисление экспоненты матрицы.</t>
  </si>
  <si>
    <t>протокол заседания оценочной комиссии по постановке на баланс ЮГУ объектов интеллектуальной собственности №2 от 08.04.2014,Оборотно-сальдовая ведомость по счету 102.00 за 06.06.2018</t>
  </si>
  <si>
    <t>Гончаренко Олег Валериевич, Ротко Валерий Витальевич, Алмазов Олег Викторович, Карпов Дмитрий Викторович, Семенов Сергей Петрович, Шавкун Алексей Евгеньевич</t>
  </si>
  <si>
    <t>Автоматизированная информационная система «Критерии оценки деятельности ППС»</t>
  </si>
  <si>
    <t>Программа предназначена для ввода и обработки данных по критериям оценки деятельности профессорско-преподавательского состава вуза. Автоматизированная система интегрирована в единую информационную среду образовательного учреждения и включает в себя подсистему ввода показателей с загрузкой подтверждающих комплектов документов, подсистему контроля полноты и достоверности данных, подсистему отчетности и аналитики с автоматическим формированием рейтинг-листов и ведомости распределения фонда стимулирующих выплат, подсистему администрирования, единый веб-интерфейс доступа к подсистемам и функциям.</t>
  </si>
  <si>
    <t>Заявка № 2014611533 от 26.02.2014</t>
  </si>
  <si>
    <t>Свидетельство № 2014613864 от 09.04.2014</t>
  </si>
  <si>
    <t>протокол заседания оценочной комиссии по постановке на баланс ЮГУ объектов интеллектуальной собственности №3 от 09.04.2014, Оборотно-сальдовая ведомость по счету 102.00 за 06.06.2018</t>
  </si>
  <si>
    <t>была внедрена в в единую многокомпонентную  информационную среду Университета, сейчас не актуальна</t>
  </si>
  <si>
    <t>Акт №27 от 09.02.2016</t>
  </si>
  <si>
    <t>Ташкин Артем Олегович</t>
  </si>
  <si>
    <t>Ташкин Артём Олегович, Семенов Сергей Петрович</t>
  </si>
  <si>
    <t>Геоинформационная система для людей с ограниченными возможностями «GeoWheel»</t>
  </si>
  <si>
    <t>Программа на базе ГИС-технологий позволяет дать комплексную оценку современного фонда городской застройки с точки зрения доступности маломобильными гражданами. Представленная разработка выполняет следующие функции: удовлетворение информационной потребности относительно выбранного объекта социальной инфраструктуры; поиск и получение наиболее полной информации об уровне доступности выбранной локации, технических характеристиках, визуальном представлении с помощью интерактивной карты; добавление объектов в систему с возможностью отметки на карте, загрузки фотографий, добавлением описания, загрузкой паспорта, комментированием и др.; учет объектов социальной инфраструктуры, контроль полноты и корректности заносимых данных; реализация обратной связи между пользователями системы и органами государственной власти; реализация внутренней связи между пользователями системы по принципу социальной сети (система рейтинга пользователей, мгновенные сообщения, комментирование и др.); регистрация обращений пользователей системы в режиме реального времени; паспортизация объектов социальной инфраструктуры (обследование объектов по нормативам на предмет доступности); формирование каталога об объектах социальной инфраструктуры.</t>
  </si>
  <si>
    <t>протокол заседания оценочной комиссии по постановке на баланс ЮГУ объектов интеллектуальной собственности №4 от 04.07.2014, Оборотно-сальдовая ведомость по счету 102.00 за 06.06.2018</t>
  </si>
  <si>
    <t>служит в качестве информационной системы для информационного сопровождения и поддержки маломобильных групп населения</t>
  </si>
  <si>
    <t>акт № 9 от 09.02.2016</t>
  </si>
  <si>
    <t>Ковалев Владимир Захарович, Архипова Ольга Владимировна, Муфтахов Ильнур Ринатович</t>
  </si>
  <si>
    <t>Оптимизация технико-экономических характеристик ПЭД. Воздушный зазор</t>
  </si>
  <si>
    <t>Статистические данные показывают значительный разброс во внутренних диаметрах статора погружного электродвигателя, одновременно значительным разбросом обладает и внешний диаметр пакетов ротора. В один двигатель устанавливается более четырех пакетов, что приводит к неравномерному воздушному зазору и соответственно к повышенным потерям. Программа позволяет из известной базы данных выбирать пакеты ротора и рассчитывать суммарные потери и энергетические характеристики многопакетного электродвигателя с учетом реальной конфигурации воздушного зазора.</t>
  </si>
  <si>
    <t>2.02 Электротехника, электронная техника, информационные технологии, 2.07 Энергетика и рациональное природопользование</t>
  </si>
  <si>
    <t>протокол заседания оценочной комиссии по постановке на баланс ЮГУ объектов интеллектуальной собственности №5 от 28.07.2014, Оборотно-сальдовая ведомость по счету 102.00 за 06.06.2018</t>
  </si>
  <si>
    <t>Пятков Сергей Григорьевич</t>
  </si>
  <si>
    <t>Пятков Сергей Григорьевич, Сафонов Егор Иванович</t>
  </si>
  <si>
    <t>Программа численного решения обратных задач для математических моделей тепломассопереноса. (Клиентская часть)</t>
  </si>
  <si>
    <t>Программа предназначена для визуализации результатов численного определения вместе с решением правой части специального вида и коэффициентов в параболических уравнениях и системах. Программа обеспечивает вьполнение следующих функций: регистрацию новых пользователей; управление учетными данными пользователей; просмотр ошибок системы; просмотр изменений системы; просмотр решений, которые производил пользователь; передачу данных для вычисления решения на сервер; прием данных с сервера; визуализацию данных решения U и коэффициентов Q.</t>
  </si>
  <si>
    <t>1.01 Математика</t>
  </si>
  <si>
    <t>протокол заседания оценочной комиссии по постановке на баланс ЮГУ объектов интеллектуальной собственности №6 от 08.09.2014, Оборотно-сальдовая ведомость по счету 102.00 за 06.06.2018</t>
  </si>
  <si>
    <t>Программа численного решения обратных задач для математических моделей тепломассопереноса. (Серверная часть)</t>
  </si>
  <si>
    <t>Программа предназначена для численного определения вместе с решением правой части специального вида и коэффициентов в параболических уравнениях и системах. Программа обеспечивает выполнение следующих функций: прием данных от клиентской части; нахождение решения U параболического уравнения; нахождение коэффициентов Q; формирование *.obj и *.mtl файлов, содержащих геометрические параметры выводимых на клиентской части трехмерных моделей решений; формирование *.txt файла, содержащего настройки порядка отображения файлов *.obj; занесение результатов вычислений в базу-данных; передача данных клиенту.</t>
  </si>
  <si>
    <t>протокол заседания оценочной комиссии по постановке на баланс ЮГУ объектов интеллектуальной собственности №7 от 17.09.2014, Оборотно-сальдовая ведомость по счету 102.00 за 06.06.2018</t>
  </si>
  <si>
    <t>Бородин Александр Сергеевич,  Аникин Максим Юрьевич, Бурлуцкий Владимир Владимирович, Петроченко Владислав Юрьевич, Якимчук Александр Васильевич</t>
  </si>
  <si>
    <t>Автоматизированная система сбора и агрегации информации о событиях и мероприятиях региона</t>
  </si>
  <si>
    <t>Программа предназначена для поиска, сбора и обработки по заданным параметрам информацию о мероприятиях и событиях региона из открытых СМИ. Программа обеспечивает выполнение следующих функций: сбор информации, отвечающей определенным критериям; обеспечение качественного хранения полученных массивов данных; набор API для применения системы в сервисах агрегации мероприятий.</t>
  </si>
  <si>
    <t>протокол заседания оценочной комиссии по постановке на баланс ЮГУ объектов интеллектуальной собственности №8 от 18.09.2014,Оборотно-сальдовая ведомость по счету 102.00 за 06.06.2018</t>
  </si>
  <si>
    <t>Акт №8 от 09.02.2016</t>
  </si>
  <si>
    <t>Аникин Максим Юрьевич, Бородин Александр Сергеевич, Бурлуцкий Владимир Владимирович, Петроченко Владислав Юрьевич, Якимчук Александр Васильевич</t>
  </si>
  <si>
    <t>Автоматизированная система поиска и подбора потенциальных стажеров на предприятия из числа студентов и инструмент организации практик в высших и средних учебных заведениях</t>
  </si>
  <si>
    <t>Программа предназначена для поиска по заданным критериям студентов-практикантов для предприятий, организации практик на уровне кафедры. Программа обеспечивает выполнение следующих функций: 1) работа с информационными системами учебных заведений: создание сводных списков студентов в разрезе групп, специальностей, успеваемости; систематизация и введение документооборота, необходимого для прохождения практики студентом; организация взаимодействия студентов и сотрудников кафедры по вопросам проведения практики; 2) подбор стажеров из числа студентов, проходящих практику: работа с классификаторами учебных заведений, специальностей и групп в них; подача заявки на проведение практики на предприятии с учетом дополнительных и профессиональных качеств.</t>
  </si>
  <si>
    <t>протокол заседания оценочной комиссии по постановке на баланс ЮГУ объектов интеллектуальной собственности №8 от 18.09.2014,Оборотно-сальдовая ведомость по счету 102.00 за 21.03.2018</t>
  </si>
  <si>
    <t>Акт № 7 от 09.02.2016</t>
  </si>
  <si>
    <t>Иванов Георгий Александрович</t>
  </si>
  <si>
    <t>Иванов Георгий Александрович, Аникин Максим Юрьевич, Бурлуцкий Владимир Владимирович, Якимчук Александр Васильевич</t>
  </si>
  <si>
    <t>Веб-сервис для развития языковой компетенции в сфере специализированной терминологии</t>
  </si>
  <si>
    <t>Программа реализует сервис для обучения специализированным терминам студентов высших учебных заведений и прохождения тестирования. Программа обеспечивает выполнение следующих функций: администрирование системы с разделением прав для преподавателей, студентов и администратора; обучение студентов терминам по специальностям; тестирование с использованием мнемонических алгоритмов запоминания; просмотр подробных графиков-результатов группы и отдельных студентов по обучению.</t>
  </si>
  <si>
    <t>Заявка № 2014617295 от 22.07.2014</t>
  </si>
  <si>
    <t>Свидетельство № 2014619735 от 19.09.2014</t>
  </si>
  <si>
    <t>Акт № 6 от 09.02.2016</t>
  </si>
  <si>
    <t>Тей Дмитрий Олегович</t>
  </si>
  <si>
    <t>Тей Дмитрий Олегович, Гусаков Артем Владимирович, Керамов Низам Джабраилович</t>
  </si>
  <si>
    <t>Программа идентификации технологических процессов в понижающем преобразователе энергии</t>
  </si>
  <si>
    <t>Программа предназначена для определения отклонения от эксплуатационного режима работы импульсного преобразователя, а также уточнения оптимальной частоты дискретизации сигнала на основании определенной рабочей частоты ШИМ (широтно-импульсного модулятора). Программа обеспечивает выполнение следующих функций: уточнение рабочей частоты ШИМ; определение значащих гармоник сигнала; определение оптимальной частоты дискретизации; определение типа процесса протекающего в импульсном преобразователе.</t>
  </si>
  <si>
    <t>Заявка № 2014660272 от 13.10.2014</t>
  </si>
  <si>
    <t>Свидетельство № 2014662367 от 27.11.2014</t>
  </si>
  <si>
    <t>протокол заседания оценочной комиссии по постановке на баланс ЮГУ объектов интеллектуальной собственности №9 от 27.11.2014,Оборотно-сальдовая ведомость по счету 102.00 за 06.06.2018</t>
  </si>
  <si>
    <t>Программный комплекс исследования моделей понижающего преобразователя энергии с ПИ-регулятором</t>
  </si>
  <si>
    <t>Программа предназначена для моделирования динамики импульсных преобразователей энергии с ПИ-регулятором и включает кусочно-сшитую и малосигнальную модели. Программа обеспечивает выполнение следующих функций: формирование пользовательского интерактивного пользовательского интерфейса; моделирование работы понижающего преобразователя энергии на основе: кусочно-сшитой модели; малосигнальной модели; построение диаграммы временного ряда на основании кусочно-сшитой модели; изменение закона регулирования системы управления; построение бифуркационной диаграммы на основании кусочно-сшитой модели; построение АЧХ и ФЧХ на основании малосигнальной модели; сохранение графиков и результатов вычислений.</t>
  </si>
  <si>
    <t>Заявка № 2014660969 от 29.10.2014</t>
  </si>
  <si>
    <t>Свидетельство № 2014663012 от 15.12.2014</t>
  </si>
  <si>
    <t>Татаринцев Ярослав Борисович, Гончаренко Олег Валериевич, Алмазов Олег Викторович, Карпов Дмитрий Викторович, Семенов Сергей Петрович, Шавкун Алексей Евгеньевич</t>
  </si>
  <si>
    <t>Автоматизированная система «Ресурсный языковой центр ЮГУ»</t>
  </si>
  <si>
    <t>Программа предназначена для автоматизации бизнес-процессов Языкового ресурсного центра ЮГУ и предоставления индивидуального доступа к базам данных пользователей ресурса. Программа представляет собой набор сервисов и списочных отчетов, реализованных в виде модулей и объединенных в единый веб-сервис. В качестве источника первичных (неструктурированных и структурированных) данных может выступать СУБД MySQL. Программа обеспечивает выполнение следующих функций: подача электронной заявки на регистрацию участия в курсах по изучению иностранных языков, которые организует Языковой ресурсный центр ЮГУ; формирование списочных и статистических отчетов; реализация обратной связи; администрирование прав доступа пользователей к отчетам; автоматизированная система может применяться в образовательных учреждениях и других организациях дополнительного образования.</t>
  </si>
  <si>
    <t>Татаринцев Ярослав Борисович</t>
  </si>
  <si>
    <t>Автоматизированная информационная система «Плановые и фактические отпуска работников образовательного учреждения»</t>
  </si>
  <si>
    <t>Программа предназначена для автоматизации процессов планирования отпусков и контроля исполнения фактических отпусков работников. Программа реализована в виде автоматизированной информационной системы, которая интегрируется в единую информационную среду образовательного учреждения. Доступ пользователей к функциям программы осуществляется посредством веб-интерфейса и регулируется в подсистеме разграничения прав. Программа обеспечивает выполнение следующих функций: формирование отчёта «План отпусков на календарный год» с возможностью определения фильтров по следующим параметрам: календарный год, структурное подразделение, категория работников (ППС, АУП, УВП, ПОП и др.), бюджет финансирования, тип назначения (основное, внутреннее совместительство); формирование оперативного отчёта со списком плановых отпусков, отсортированный по дате отпуска, для информирования работников кадровой службы образовательного учреждения о необходимости оформления приказов на отпуск; формирование отчёта об исполнении плана отпусков (фактические отпуска); формирование сводного отчёта плановые отпуска с выводом фактических отпусков; формирование полного отчёта по плановым и фактическим отпускам для отдельного работника, для интеграции в личный кабинет работника/преподавателя.</t>
  </si>
  <si>
    <t>Оборотно-сальдовая ведомость по счету 102.00 за 21.03.2018</t>
  </si>
  <si>
    <t>Автоматизированная информационная система «Среднесписочная численность работников образовательного учреждения»</t>
  </si>
  <si>
    <t>Программа предназначена для автоматизации бизнес-процесса расчета среднесписочной численности работников образовательного учреждения и представляет собой автоматизированную информационную систему, интегрированную в единую информационную среду образовательного учреждения. Доступ пользователей к функциям системы осуществляется через веб-интерфейс. Автоматизированная информационная система обеспечивает выполнение следующих функций: формирование отчетов о среднесписочной численности работников образовательного учреждения в различных разрезах, в частности: по категориям (ППС, АУП, УВП, ПОП и др.), по бюджетам финансирования, по должностям, по структурным подразделениям, по типу назначения (основное, внутреннее совместительство), по тендерному признаку, а также в различных комбинациях данных параметров; формирование отчетов о среднесписочной численности работников образовательного учреждения с возможностью определение фильтров по следующим параметрам: календарный год, категория (ППС, АУП, УВП, ПОП и др.), бюджет финансирования, должность, структурное подразделение, тип назначения (основное, внутреннее совместительство), тендерный признак; автоматический подсчет промежуточных итогов по месяцам, кварталам, итог за календарный год, по бюджету финансирования; выгрузку сформированных отчетов в офисные приложения; выгрузку данных, являющихся исходными для формировния отчетов по среднесписочной численности работников, в офисные приложения. В качестве базы данных, хранения исходных данных может выступать следующие СУБД: Oracle, SQL, MySQL, Access. Автоматизированная информационная система может применяться в образовательных учреждениях любого уровня.</t>
  </si>
  <si>
    <t>Горгоц Константин Георгиевич</t>
  </si>
  <si>
    <t xml:space="preserve">Горгоц Константин Георгиевич, Горгоц Ольга Вениаминовна </t>
  </si>
  <si>
    <t xml:space="preserve">Выпрямитель механических импульсных колебаний </t>
  </si>
  <si>
    <t>Выпрямитель механических импульсных колебаний, содержащий муфту, диски, установленные на входном и выходном валах, отличающийся тем, что выпрямитель дополнительно содержит корпус зубчатой муфты с внутренними зубьями, установленный на входном валу, диск с внешними зубьями, два ведомых колеса с расположенными на них электромагнитами и центральную шестерню, установленные на выходном валу, две промежуточные шестерни с неподвижными осями, блок управления, датчик угловых скоростей, закрепленный на корпусе муфты, вращающееся контактное устройство, подающее электрический ток по сигналу блока управления к электромагнитам ведомых дисков.</t>
  </si>
  <si>
    <t>2.03 Механика и машиностроение</t>
  </si>
  <si>
    <t>Акт №18 от 09.02.2016</t>
  </si>
  <si>
    <t>База данных для программы численного решения обратных задач для математических моделей тепломассопереноса</t>
  </si>
  <si>
    <t>База данных предназначена для хранения входных данных и результатов численного определения вместе с решением правой части специального вида и коэффициентов в параболических уравнениях и системах. База данных обеспечивает выполнение следующих функций: хранение входных данных; хранение результатов вычислений.</t>
  </si>
  <si>
    <t>протокол заседания оценочной комиссии по постановке на баланс ЮГУ объектов интеллектуальной собственности №1 от 06.04.2015, Оборотно-сальдовая ведомость по счету 102.00 за 06.06.2018</t>
  </si>
  <si>
    <t>Акт №20 от 09.02.2016</t>
  </si>
  <si>
    <t>Кудрин Константин Юрьевич</t>
  </si>
  <si>
    <t>Тестовые задания для оценки качества образования студентов геологических специальностей по дисциплине «Общая геология» в системе АСТ</t>
  </si>
  <si>
    <t>База данных предназначена для экзаменационного тестирования студентов геологических специальностей учреждений высшего профессионального образования, включает 405 полиформных тестовых заданий: открытая (22%), закрытая (64%), на установление соответствия (2%), на установление правильного порядка (12%).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профессионального образования.</t>
  </si>
  <si>
    <t>1.05 Науки о Земле и смежные экологические науки</t>
  </si>
  <si>
    <t>протокол заседания оценочной комиссии по постановке на баланс ЮГУ объектов интеллектуальной собственности №2 от 27.04.2015, Оборотно-сальдовая ведомость по счету 102.00 за 06.06.2018</t>
  </si>
  <si>
    <t xml:space="preserve">используется в качестве инструмента для оценки качества образования студентов </t>
  </si>
  <si>
    <t>Акт №22 от 09.02.20163</t>
  </si>
  <si>
    <t>Ковалев Владимир Захарович, Щербаков Александр Геннадиевич, Архипова Ольга Владимировна</t>
  </si>
  <si>
    <t>Аварийные и особые режимы в электротехнологических установках</t>
  </si>
  <si>
    <t>База данных предназначена для экзаменационного тестирования студентов электротехнических специальностей и направлений учреждений высшего профессионального образования, включает 100 полиформных тестовых заданий: открытая (26%), закрытая (74%).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профессионального образования.</t>
  </si>
  <si>
    <t>протокол заседания оценочной комиссии по постановке на баланс ЮГУ объектов интеллектуальной собственности №4 от 31.08.2015 ;Оборотно-сальдовая ведомость по счету 102.00 за 06.06.2018</t>
  </si>
  <si>
    <t>Время действия ФГОС 3+     и  ФГОС 3++</t>
  </si>
  <si>
    <t>Акт № 14 от 09.02.2016</t>
  </si>
  <si>
    <t>Электротехнические комплексы и системы управления механизмами электроустановок</t>
  </si>
  <si>
    <t>База данных предназначена для экзаменационного тестирования студентов электротехнических специальностей и направлений учреждений высшего профессионального образования, включает 100 полиформных тестовых заданий: открытая (48%), закрытая (52%).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профессионального</t>
  </si>
  <si>
    <t>протокол заседания оценочной комиссии по постановке на баланс ЮГУ объектов интеллектуальной собственности №4 от 31.08.2015 ; Оборотно-сальдовая ведомость по счету 102.00 за 06.06.2018</t>
  </si>
  <si>
    <t>Акт №15 от 09.02.2016</t>
  </si>
  <si>
    <t>База данных предназначена для экзаменационного тестирования студентов электротехнических специальностей и направлений учреждений высшего профессионального образования, включает 100 полиформных тестовых заданий: открытая (37%), закрытая (63%).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профессионального образования.</t>
  </si>
  <si>
    <t>Акт № 13 от 09.02.2016</t>
  </si>
  <si>
    <t>Анализ геометрических параметров воздушного зазора погружного электродвигателя</t>
  </si>
  <si>
    <t>Программа цифро-аналогового ввода-вывода для платы сбора данных</t>
  </si>
  <si>
    <t>Программа предназначена для ввода-вывода данных в аналоговой и цифровой форме с помощью платы сбора данных National Instruments NI USB-6361. Программа позволяет визуализировать процесс сбора данных, а также сохранить данные в файл с целью последующей обработки. Программа обеспечивает выполнение следующих функций: тестирование платы сбора; ввод-вывод аналоговых сигналов (сбор конечного число сэмплов, непрерывный сбор данных); ввод-вывод цифровых сигналов (сбор конечного число сэмплов, непрерывный сбор данных); сохранение результатов сбора данных в файл для последующей обработки; настройка режимов работы каналов сбора данных; визуализация собранных данных; настройка запуска процесса сбора данных от внешнего импульса.</t>
  </si>
  <si>
    <t>используется в образовательном процессе по направлению подготовки "ПиП" и "ИВТ"</t>
  </si>
  <si>
    <t>Михайлов Игорь Алексеевич, Гончаренко Олег Валериевич, Алмазов Олег Викторович, Карпов Дмитрий Викторович, Семенов Сергей Петрович, Шавкун Алексей Евгеньевич, Татаринцев Ярослав Борисович</t>
  </si>
  <si>
    <t>Автоматизированная система «Система приема и обработки онлайн-заявления поступающих в аспирантуру»</t>
  </si>
  <si>
    <t>Программа предназначена для автоматизации процессов оформления и обработки заявлений физических лиц на обучение в образовательном учреждении по направлениям подготовки аспирантов. Включает в себя следующие подсистемы: оформления заявления в онлайн-режиме с любого устройства, подключенного к сети интернет, управления поступившими заявлениями, а также подсистему интеграции с корпоративной информационной системой образовательного учреждения. Доступ к подсистемам реализован через веб-интерфейсы и регулируется в системе разграничения прав. Программа обеспечивает выполнение следующих функций: регистрация и авторизация в системе; оформление в режиме онлайн заявления на обучение в образовательном учреждении; печать заявлений абитуриентов на выбранные даты; управление поданными заявлениями (просмотр, печать, изменение статуса заявления); экспорт первичных данных онлайн-заявления в корпоративную информационную систему образовательного учреждения; оповещение абитуриентов по электронной почте о прохождении этапов обработки заявлений.</t>
  </si>
  <si>
    <t>протокол заседания оценочной комиссии по постановке на баланс ЮГУ объектов интеллектуальной собственности №3 от 06.07.2015, Оборотно-сальдовая ведомость по счету 102.00 за 06.06.2018</t>
  </si>
  <si>
    <t>Акт №28 от 09.02.2016</t>
  </si>
  <si>
    <t>Колодкина Карина Викторовна, Гончаренко Олег Валериевич, Алмазов Олег Викторович, Карпов Дмитрий Викторович, Семенов Сергей Петрович, Шавкун Алексей Евгеньевич, Татаринцев Ярослав Борисович</t>
  </si>
  <si>
    <t>Автоматизированная система «Личный кабинет абитуриента»</t>
  </si>
  <si>
    <t>Программный комплекс предназначен для автоматизации бизнес-процесса учёта рабочего времени в бюджетном учреждении. Программный комплекс включает в себя следующие модули: настраиваемый электронный шаблон табеля учёта рабочего времени; модуль генерации табеля учёта рабочего времени на основании электронного шаблона и информации из базы данных; пользовательский веб-интерфейс формирования табеля учёта рабочего времени; модуль контроля корректности данных, включающий набор структурированных запросов для автоматической коррекции типовых ошибок. Программный комплекс обеспечивает выполнение следующих функций: формирование, посредством веб-интерфейса, табеля учёта рабочего времени с возможностью выбора определённого месяца, года, структурного подразделения и формата вывода; администрирование прав доступа пользователей; генерация табеля учёта рабочего времени в электронной форме, с возможностью экспорта в офисные приложения; защита сгенерированной формы от пользовательской правки; защита от редактирования как сгенерированной формы, так и отчёта, экспортированного в офисные приложения; автоматическая коррекция типовых ошибок и несоответствий в таблицах базы данных, хранящих информацию по табелю учёта рабочего времени; предоставление пользователю отчётов об ошибках в исходных данных.</t>
  </si>
  <si>
    <t>Акт № 29 от 09.02.2016</t>
  </si>
  <si>
    <t>Карпов Дмитрий Викторович, Гончаренко Олег Валериевич, Алмазов Олег Викторович, Татаринцев Ярослав Борисович, Семенов Сергей Петрович, Шавкун Алексей Евгеньевич</t>
  </si>
  <si>
    <t>Программный комплекс «Табель учета рабочего времени бюджетного образовательного учреждения»</t>
  </si>
  <si>
    <t>Акт №30 от 09.02.2016</t>
  </si>
  <si>
    <t>Татаринцев Ярослав Борисович, Еремин Степан Анатольевич, Марков Максим Сергеевич, Петроченко Владислав Юрьевич, Цимахович Сергей Витальевич, Якимчук Александр Васильевич, Гончаренко Олег Валериевич</t>
  </si>
  <si>
    <t>Автоматизированная система «Контроль формирования, исполнения и финансового обеспечения государственного задания и контрактов бюджетного образовательного учреждения»</t>
  </si>
  <si>
    <t>Программа предназначена для автоматизации процессов контроля за формированием, исполнением и финансовым обеспечением государственного задания и контрактов бюджетного образовательного учреждения. Программа работает с базой данных для хранения исходных данных, подсистемой заполнения базы данных, подсистемой формирования отчётов, модулем интеграции данных с корпоративной информационной системой. Программа обеспечивает выполнение следующих функций: формирование плана на обучение студентов в количественном и финансовом выражении на календарный год в разрезе кафедр и специальностей; проверку корректности формирования отчёта ВПО-1 и соответствующего государственного задания; контроль исполнения государственного задания и контрактов для каждой специальности и вывод несоответствий в количественном и финансовом выражении; формирование отчётов с промежуточными итогами с возможностью группировки по институтам и кафедрам, определения фильтров по следующим параметрам: календарный год в разрезе кафедр и специальностей, форма обучения, тип обязательств и квалификация. Доступ пользователей к функциям программы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</si>
  <si>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Акт №31 от 09.02.2016</t>
  </si>
  <si>
    <t>Информационная система «Формирование графика отпусков и планирование оплаты льготного проезда работников образовательного учреждения»</t>
  </si>
  <si>
    <t>Программа предназначена для автоматизации процесса формирования графика отпусков и планирования оплаты льготного проезда работников образовательного учреждения. Программа работает с базой данных для хранения информации, модулем формирования графика отпусков, модулем интеграции данных и формирования статистических и списочных отчётов, модулем экспорта отчётов в офисные приложения. Программа обеспечивает выполнение следующих функций: формирование графика отпусков на календарный год с указанием одного или нескольких периодов для каждого работника; контроль количества запланированных и фактических дней отпуска; планирование сумм для оплаты льготного проезда; формирование статистических и списочных отчётов по всем отпускам с возможностью определения фильтров по следующим параметрам: период, подразделение, тип отпуска; формирование отчёта по льготным отпускам для обеспечения финансового контроля в различных разрезах, в частности: по периодам и подразделениям; формирование и экспорт готовых документов. Доступ пользователей к функциям программы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</si>
  <si>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Акт № 32 от 09.02.2016</t>
  </si>
  <si>
    <t>Татаринцев Ярослав Борисович, Еремин Степан Анатольевич, Марков Максим Сергеевич, Петроченко Владислав Юрьевич, Цимахович Сергей Витальевич, Якимчук Александр Васильевич</t>
  </si>
  <si>
    <t>Автоматизированная информационная система «Расчет стимулирующих выплат прочего персонала»</t>
  </si>
  <si>
    <t>Программа предназначена для автоматизации процесса расчета стимулирующих выплат прочего персонала. Программа работает с базой данных для хранения первичной информации и справочников, модулем формирования фонда стимулирующих выплат, модулем назначения базовых размеров стимулирующих выплат и персональных надбавок, модулем формирования фондов стимулирующих выплат структурных подразделений, модулем оценки работников по показателям и критериям, модулем интеграции данных и формирования статистических и списочных отчётов, модулем экспорта отчётов в офисные приложения. Программа обеспечивает выполнение следующих функций: назначение фонда стимулирующих выплат и ведение его истории изменений; назначение фонда стимулирующих выплат структурных подразделений; назначение базовых размеров стимулирующих выплат; оценку показателей деятельности работников непосредственными и вышестоящими руководителями; формирование и экспорт готовых документов; формирование списочных и статистических отчётов в различных разрезах для обеспечения финансового контроля. Доступ пользователей к функциям программы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</si>
  <si>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Заявка № 2015615117 от 15.06.2016</t>
  </si>
  <si>
    <t>Свидетельство № 2015618621 от 12.08.2015</t>
  </si>
  <si>
    <t xml:space="preserve">АИС была внедрена и использовалась в единой многокомпонентной информационной среде Университета для расчёта стимулирующих выплат прочего персонала в 2015 и 2016 годах. После внедрения эффективного контракта потеряла актуальность и заменена на АИС «Контроль выполнения эффективного контракта прочего персонала»   </t>
  </si>
  <si>
    <t>Акт № 33 от 09.02.2016</t>
  </si>
  <si>
    <t>Информационная система «Планирование служебных командировок работников образовательного учреждения»</t>
  </si>
  <si>
    <t>Программа предназначена для автоматизации процесса планирования служебных командировок работников образовательного учреждения. Программа работает с базой данных для хранения первичной информации, модулем оформления заявок, модулем обработки заявок, модулем интеграции данных и формирования статистических и списочных отчётов, модулем экспорта отчётов в офисные приложения. Программа обеспечивает выполнение следующих функций: оформление заявок на командировки с указанием планируемых сумм по статьям расходов; просмотр оформленных заявок с возможностью удаления неподтверждённых; управление заявками (подтверждение, отклонение, изменение планируемых сумм); формирование сводных и списочных отчётов по всем оформленным заявкам с возможностью группировки и фильтрации по центрам ответственности; формирование отчёта по статьям расходов для обеспечения финансового контроля; экспорт исходных и консолидированных данных в модуль «Управление бюджетом». Доступ пользователей к функциям программы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</si>
  <si>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Заявка № 2015615118 от 15.06.2015</t>
  </si>
  <si>
    <t>Свидетельство № 2015618622 от 12.08.2015</t>
  </si>
  <si>
    <t>внедрена и использовалась при формировании плана ФХД на 2016 год. В настоящее время находится в работоспособном состоянии, однако не используется по организационным причинам</t>
  </si>
  <si>
    <t>Акт № 09.02.2016</t>
  </si>
  <si>
    <t>Информационная система «Планирование финансирования культурно-массовых мероприятий бюджетного образовательного учреждения»</t>
  </si>
  <si>
    <t>Программа предназначена для автоматизации процесса планирования финансирования культурно-массовых мероприятий образовательного учреждения. Программа работает с базой данных для хранения информации и справочников, модулем оформления заявок и формирования сметы, модулем обработки заявок, модулем интеграции данных и формирования статистических и списочных отчётов, модулем экспорта отчётов в офисные приложения. Программа обеспечивает выполнение следующих функций: оформление заявок и соответствующих смет на необходимые ресурсы; просмотр оформленных заявок с возможностью удаления неподтверждённых; управление заявками (подтверждение, отклонение); экспорт сметы в модуль «Управление бюджетом»; формирование отчёта по смете для обеспечения финансового контроля; формирование сводных и списочных отчётов по всем оформленным заявкам с возможностью группировки по периодам и ответственным подразделениям; формирование графика на календарный год по всем подтверждённым мероприятиям с возможностью фильтрации по периоду; формирование и экспорт готовых документов в офисные приложения. Доступ пользователей к функциям программы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</si>
  <si>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Заявка № 2015615119 от 15.06.2015</t>
  </si>
  <si>
    <t>Свидетельство № 2015618623 от 12.08.2015</t>
  </si>
  <si>
    <t>внедрена в единую многокомпонентную информационную среду Университета, использовалась при формировании плана ФХД на 2016 год. В настоящее время находится в работоспособном состоянии, однако не используется по организационным причинам</t>
  </si>
  <si>
    <t>Акт № 35 от 09.02.2016</t>
  </si>
  <si>
    <t>Информационная система «Планирование закупок для нужд образовательного учреждения»</t>
  </si>
  <si>
    <t>Программа предназначена для автоматизации процесса планирования закупок для нужд образовательного учреждения. Программа работает с базой данных для хранения первичной информации и справочников, модулем оформления и обработки заявок, модулем интеграции данных и формирования статистических и списочных отчётов, модулем экспорта отчётов в офисные приложения. Программа обеспечивает выполнение следующих функций: оформление заявок на закупку; просмотр оформленных заявок с возможностью удаления неподтверждённых; управление заявками (подтверждение, отклонение); формирование печатных форм и их экспорт в офисные приложения; формирование сводных и списочных отчётов по всем оформленным заявкам в различных разрезах, в частности: по статьям расхода, по периодам, по направлениям деятельности, по источникам финансового обеспечения, по кодам финансового обеспечения, с возможностью определения фильтров по следующим параметрам: направление деятельности, приоритет закупки, источник финансового обеспечения; формирование сводных отчётов в разрезе статей расходов для обеспечения финансового контроля. Доступ пользователей к функциям программы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</si>
  <si>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Заявка № 2015615120 от 15.06.2015</t>
  </si>
  <si>
    <t>Свидетельство № 2015618624 от 12.08.2015</t>
  </si>
  <si>
    <t>Акт №21 от 09.02.2018</t>
  </si>
  <si>
    <t>Программный комплекс сегментации бинарного изображения</t>
  </si>
  <si>
    <t>Программа предназначена для автоматизации управленческого учета на автотранспортном предприятии (или в автотранспортном подразделении предприятия). Обеспечивает выполнение следующих функций: подготовка и систематизация заявок на автотранспорт; автоматизированное формирование разнарядки и путевых листов; печать, прием, таксировку путевых листов; учет рабочего времени водителей; расчет нормативного и фактического расхода ГСМ; расчет заработной платы водителей; расчет сумм предъявления заказчику; учет ремонтов; планирование ТО, замены автошин и АКБ; анализ доходов от использования транспорта и затрат на эксплуатацию транспорта (как по группам техники, так и в разрезе отдельных единиц); формирование регламентированных печатных форм и аналитической отчетности.</t>
  </si>
  <si>
    <t>Программный комплекс обработки изображения для распознавания образов</t>
  </si>
  <si>
    <t>Программный комплекс предназначен для обработки исходного изображения, для дальнейшего распознавания на нём образов. Программный комплекс представляет собой интерфейс пользователя, в котором представлено два активных окна. Первое окно выводит исходное изображение, второе окно выводит получившиеся после сегментации образы. Для идентификации получившихся образов на интерфейсе пользователя предусмотрен блок, содержащий клавиши аналогичным на клавиатуре.</t>
  </si>
  <si>
    <t>Программный комплекс обучения нейронных сетей глубокого доверия с использованием автоэкодерного подхода</t>
  </si>
  <si>
    <t>Программный комплекс предназначен для обучения нейронных сетей глубокого доверия. В качестве способа предобучения нейронных сетей глубокого доверия используется автоэкодерный подход. Точная настройка синаптических связей всей сети осуществляется с использованием модифицированного алгоритма обратного распространения ошибки. В качестве функций активации нейронных элементов выступают: сигмоидная, биполярная сигмоидная, гиперболический тангенс. Обучающая выборка и эталонные значения должны быть нормированы к единице. Программа обеспечивает выполнение следующих функций: формирует оптимальную архитектуру многослойной нейронной сети; формирует массив значений, который описывает качество обучения многослойной нейронной сети.</t>
  </si>
  <si>
    <t>Программный комплекс обучения нейронных сетей глубокого доверия с использованием машины Больцмана</t>
  </si>
  <si>
    <t>Программный комплекс предназначен для обучения нейронных сетей глубокого доверия. В качестве способа предобучения нейронных сетей глубокого доверия используется машина Больцмана. Точная настройка синаптических связей всей сети осуществляется с использованием модифицированного алгоритма обратного распространения ошибки. В качестве функций активации нейронных элементов выступают: сигмоидная, биполярная сигмоидная, гиперболический тангенс. Обучающая выборка и эталонные значения должны быть бинарного вида. Программный комплекс обеспечивает выполнение следующих функций: формирует оптимальную архитектуру многослойной нейронной сети; формирует массив значений, который описывает качество обучения многослойной нейронной сети.</t>
  </si>
  <si>
    <t>Программный комплекс распознавания цифр</t>
  </si>
  <si>
    <t>Программный комплекс предназначен для идентификации рукописных и печатных цифр. Процесс идентификации рукописных и печатных символов происходит с применение многослойного персептрона. В качестве функции активации каждого нейрона многослойного персептрона используется сигмоидная функция. Архитектура сети подгружается из базы данных. При идентификации цифр исходное изображение проходит обработку, при которой значения матрицы изображения нормируются к 0.5. Программный комплекс обеспечивает выполнение следующих функций: преобразование изображения в массив данных для идентификации; идентификация цифры.</t>
  </si>
  <si>
    <t>Тей Дмитрий Олегович, Гусаков Артем Владимирович, Керамов Низам Джабраилович, Годовников Евгений Александрович, Усманов Руслан Талгатович</t>
  </si>
  <si>
    <t>Программа приема и обработки чисел формата IEEE 754</t>
  </si>
  <si>
    <t>Программа предназначена для приема и передачи по протоколу UART чисел в формате IEEE 754 и конвертирования их в удобный для человека формат. Программа обеспечивает выполнение следующих функций: обнаружение СОМ-портов; прием/передача данных через СОМ-порт; конвертирование данных; отображение данных на экране; сохранение данных.</t>
  </si>
  <si>
    <t>Заявка № 2015618872 от 28.09.2015</t>
  </si>
  <si>
    <t>Свидетельство № 2015661988 от 13.11.2015</t>
  </si>
  <si>
    <t>протокол заседания оценочной комиссии по постановке на баланс ЮГУ объектов интеллектуальной собственности №7 от 25.11.2015, Оборотно-сальдовая ведомость по счету 102.00 за 06.06.2018</t>
  </si>
  <si>
    <t>Акт № 5 от 09.02.2016</t>
  </si>
  <si>
    <t>Программа идентификации технологических процессов в понижающем преобразователе энергии в режиме реального времени</t>
  </si>
  <si>
    <t>Программа предназначена для определения отклонения от эксплуатационного режима работы импульсного преобразователя, а также уточнения оптимальной частоты дискретизации сигнала на основании определенной рабочей частоты ШИМ (широтно-импульсного модулятора) в режиме реального времени. Программа обеспечивает выполнение следующих функций: инициализация микроконтроллера; обработка прерываний; уточнение рабочей частоты ШИМ; определение значащих гармоник сигнала; определение оптимальной частоты дискретизации; определение типа процесса, протекающего в импульсном преобразователе; запись/чтение во флеш-память микроконтроллера; передача результата через СОМ-порт.</t>
  </si>
  <si>
    <t>Заявка № 2015618873 от 28.09.2015</t>
  </si>
  <si>
    <t>Свидетельство № 2015661989 от 13.11.2015</t>
  </si>
  <si>
    <t>Нехорошев Сергей Викторович</t>
  </si>
  <si>
    <t>Нехорошев Сергей Викторович, Дахновская Евгения Викторовна, Нехорошева Александра Викторовна, Кузьменко Олег Степанович, Нехорошев Виктор Петрович, Слепченко Галина Борисовна</t>
  </si>
  <si>
    <t>Способ получения окисленного изотактического полипропилена</t>
  </si>
  <si>
    <t>Способ получения окисленного изотактического полипропилена путем окисления полипропилена кислородом воздуха при его барботировании в реакционную массу, отличающийся тем, что в качестве исходного полипропилена используют изотактический полипропилен с молекулярной массой 200000-700000, который предварительно подвергают термической деструкции в инертной среде при температуре 370-420°C при атмосферном давлении с постоянной подачей азота в течение 120 мин, затем проводят окисление при температуре 200-250°C кислородом воздуха при его барботировании в реакционную массу при расходе воздуха в интервале от 1,0 до 1,5 л/(мин·кг).</t>
  </si>
  <si>
    <t>протокол заседания оценочной комиссии по постановке на баланс ЮГУ объектов интеллектуальной собственности №3 от 23.03.2016, Оборотно-сальдовая ведомость по счету 102.00 за 06.06.2018</t>
  </si>
  <si>
    <t>используется в научно-ислледовательской деятельности работников кафедры химии и ЦКП НО</t>
  </si>
  <si>
    <t>Акт №17 от 09.02.2016</t>
  </si>
  <si>
    <t>Нехорошев Сергей Викторович, Нехорошева Дарья Сергеевна, Нехорошева Александра Викторовна, Клименко Любовь Степановна, Слепченко Галина Борисовна</t>
  </si>
  <si>
    <t>ИК-спектрометрическая ячейка для определения легколетучих органических жидкостей в смесях с водой</t>
  </si>
  <si>
    <t>ИК-спектрометрическая ячейка для определения содержания органических веществ в жидких образцах, содержащая нагревательные элементы, снабженные термодатчиком, отличающаяся тем, что она содержит впускной и выпускной краны 1 и 2, подсоединенные к газовой линии, через которую подается инертный газ, который через впускной кран 1 поступает в цилиндрическую емкость 3, характеризуемую определенным оптическим путем L и изготовленную из материала, стойкого к действию анализируемого раствора, к боковым частям емкости 3 герметично приклеены два окна 4 и 5 из материала, прозрачного в ИК-области, в емкость вмонтированы нагревательные элементы 6 для испарения анализируемой пробы и термодатчик 7, позволяющий контролировать температуру среды внутри емкости, в центре верхней поверхности цилиндрической емкости 3 находится отверстие 8, изолированное эластичной мембраной 9, исключающей потери пробы, ее загрязнение, через которую осуществляется ввод пробы анализируемого образца </t>
  </si>
  <si>
    <t xml:space="preserve">используется в учебном процессе студентов кафедры химии </t>
  </si>
  <si>
    <t>Акт №16 от 09.02.2016</t>
  </si>
  <si>
    <t>Мартынов Сергей Иванович</t>
  </si>
  <si>
    <t>Баранов Виталий Евгеньевич, Мартынов Сергей Иванович</t>
  </si>
  <si>
    <t>Моделирование течения вязкой жидкости с большим числом взаимодействующих частиц «Turtle»</t>
  </si>
  <si>
    <t>Программа предназначена для моделирования взаимодействия твердых сферических частиц в вязкой жидкости при малых числах Рейнольдса. Программа реализует возможности визуализации движения частиц и жидкости, позволяет учитывать влияние плоской стенки и/или связей между частицами на движение частиц.</t>
  </si>
  <si>
    <t>1.03 Физика и астрономия</t>
  </si>
  <si>
    <t>протокол заседания оценочной комиссии по постановке на баланс ЮГУ объектов интеллектуальной собственности №1 от 10.02.2016, Оборотно-сальдовая ведомость по счету 102.00 за 06.06.2018</t>
  </si>
  <si>
    <t>используется на кафедре строительства</t>
  </si>
  <si>
    <t>Акт №19 от 09.02.2016</t>
  </si>
  <si>
    <t>Математическая модель асинхронного генератора в составе дизельной электростанции работающего на промышленную нагрузку</t>
  </si>
  <si>
    <t>Программа реализует алгоритм расчёта, позволяющий определять анализ режимов работы асинхронного генератора, работающего в составе дизельной электрической станции на несимметричную промышленную нагрузку.</t>
  </si>
  <si>
    <t>протокол заседания оценочной комиссии по постановке на баланс ЮГУ объектов интеллектуальной собственности №2 от 26.02.2016, Оборотно-сальдовая ведомость по счету 102.00 за 06.06.2018</t>
  </si>
  <si>
    <t>используется в качестве инструмента для расчетов при выполнении НИР, ВКР бакалаврами, магистрантами (кафедра энергетики), при подготовке кандидатских диссертаций (аспирантами, сотрудниками кафедры энергетики)</t>
  </si>
  <si>
    <t>Математическая модель асинхронного генератора в составе дизельной электростанции</t>
  </si>
  <si>
    <t>Программа реализует алгоритм расчёта, позволяющий определять анализ режимов работы асинхронного генератора, работающего в составе дизельной электрической станции.</t>
  </si>
  <si>
    <t>используется в качестве инструмента для расчетов при выполнении НИР, ВКР бакалаврами, магистрантами (кафедра энергетики), при подготовке кандидатских диссертаций (аспирантами, ППС кафедры энергетики)</t>
  </si>
  <si>
    <t>Математическая модель асинхронного генератора в составе дизельной электростанции при несимметричной нагрузке</t>
  </si>
  <si>
    <t>Программа реализует алгоритм расчёта, позволяющий определять анализ режимов работы асинхронного генератора, работающего в составе дизельной электрической станции на несимметричную бытовую нагрузку.</t>
  </si>
  <si>
    <t>Татьянкин Виталий Михайлович, Петроченко Владислав Юрьевич, Якимчук Александр Васильевич</t>
  </si>
  <si>
    <t>Программный модуль ранжирования студентов с точки зрения работодателя и специальности</t>
  </si>
  <si>
    <t>Программный модуль предназначен для автоматизации процесса ранжирования студентов с учетом требований работодателя и специальности студентов. Модуль содержит следующие компоненты: компонент взаимодействия с базой данных, компонент ранжирования студентов, компонент экспорта ранжированных данных, алгоритм ранжирования студентов. Программный модуль обеспечивает выполнение следующих функций: Возможность ранжирования студентов по следующему критерию: институт, кафедра, специальность; Возможность ранжирования студентов по следующему критерию: курс иуспеваемость; Возможность ранжирования студентов по следующему критерию: дисциплина и её приоритет для работодателя; Возможность ранжирования студентов по всем вышеперечисленным критериям; Возможность подбора сотрудников из числа ранжированных студентов, посредством связи с заведующими кафедр или непосредственно со студентами; Возможность просмотра рейтинга студентов с учетом редактирования критериев; Формирование и экспорт отчетов по итоговому ранжированию студентов. Доступ пользователей к функциям системы осуществляется посредством веб-интерфейса и регулируется в подсистеме разграничения прав. Модуль может применяться в образовательных учреждениях любого уровня.</t>
  </si>
  <si>
    <t>протокол заседания оценочной комиссии по постановке на баланс ЮГУ объектов интеллектуальной собственности №4 от 05.04.2016, Оборотно-сальдовая ведомость по счету 102.00 за 06.06.2018</t>
  </si>
  <si>
    <t>внедрен в единую многокомпонентную информационную среду Университета</t>
  </si>
  <si>
    <t>Акт №36 от 09.02.2016</t>
  </si>
  <si>
    <t>Программный модуль подбора сотрудников для предприятий из числа студентов и выпускников</t>
  </si>
  <si>
    <t>Модуль предназначен для автоматизации процесса подбора потенциальных сотрудников из числа студентов и выпускников для предприятий. Программный модуль содержит следующие компоненты: формирование заявок на студентов, редактирование заявок, обработка оставленных заявок заведующим кафедрой, подбор потенциальных сотрудников для предприятий, а также взаимодействие потенциальных сотрудников и предприятий. Программный модуль обеспечивает выполнение следующих функций: Возможность выбора критериев; Возможность отбора определенного количества студентов, по заявленным работодателем критериям; Возможность просмотра отобранных кандидатов; Возможность просмотра персональных данных студентов при условии их согласия; Возможность связи с заведующими кафедр; Возможность печати списка отобранных кандидатов. Доступ пользователей к функциям системы осуществляется посредством веб- интерфейса и регулируется в подсистеме разграничения прав. Модуль может применяться в образовательных учреждениях любого уровня.</t>
  </si>
  <si>
    <t>Акт №37 от 09.02.2016</t>
  </si>
  <si>
    <t>Программный модуль составления учебного плана с участием работодателя</t>
  </si>
  <si>
    <t>Программный модуль предназначен для автоматизации процесса составления учебного плана с учётом требований работодателя. Программный модуль содержит следующие элементы: справочник учебных планов, компонент формирования заявки, компонент редактирования заявки, с возможностью обработки заведующими кафедр, компонент экспорта информации в офисные приложения, компонент рассылки уведомлений. Модуль обеспечивает выполнение следующих функций: Оформление заявок на поиск студентов, имеющих необходимые навыки; Просмотр оформленных заявок с возможностью удаления неподтверждённых; Возможность обработки заявок заведующими кафедрами (подтверждение/отклонение); Формирование и экспорт полученных заявок; Рассылка почтовых уведомлений в случае изменения статуса оставленной заявки; Анализ предпочтений работодателей. Доступ пользователей к функциям системы осуществляется посредством веб-интерфейса и регулируется в подсистеме разграничения прав. Программный модуль может применяться в образовательных учреждениях любого уровня.</t>
  </si>
  <si>
    <t>Акт №38 от 09.02.2016</t>
  </si>
  <si>
    <t>Бурлуцкий Владимир Владимирович, Петроченко Владислав Юрьевич, Якимчук Александр Васильевич</t>
  </si>
  <si>
    <t>Программный модуль предоставления информационно-коммуникационных услуг студенту на мобильных платформах</t>
  </si>
  <si>
    <t>Программа предназначена для автоматизации процесса получения информационно-коммуникационных услуг студентам Югорского государственного университета. Программа включает в себя следующие компоненты: компонент для взаимодействия с корпоративной базой данных, адаптивный view компонент. Программа обеспечивает выполнение следующих функций: возможность просмотра расписания по ряду критериев; возможность настроек расписания; возможность просмотра группы; возможность просмотра информации по университету и общежитиям; возможность просмотра новостей, объявлений и анонсов; возможность просмотра персональной информации, включающей в себя просмотр назначение студента; возможность просмотра информации о предметах в текущей сессии; возможность просмотра зачетной книжки; возможность просмотра финансовой информации, включающей в себя доходы (стипендии и гранты) и расходы (проживание в общежитиях студенческого городка); возможность просмотра справочника; возможность просмотра меню столовой университета; обратная связь с разработчиками. Доступ пользователей к функциям программы осуществляется посредством адаптивного веб-интерфейса и регулируется в корпоративной системе разграничения прав. Программа может применяться в образовательных учреждениях любого уровня при соответствующей иерархии данных.</t>
  </si>
  <si>
    <t>протокол заседания оценочной комиссии по постановке на баланс ЮГУ объектов интеллектуальной собственности №5 от 06.05.2016, Оборотно-сальдовая ведомость по счету 102.00 за 06.06.2018</t>
  </si>
  <si>
    <t>внедрено. Доступно на образовательный портал студентов  университета (mops.ugrasu.ru)</t>
  </si>
  <si>
    <t>Акт № 4 от 09.02.2016</t>
  </si>
  <si>
    <t>Костина Ольга Владимировна</t>
  </si>
  <si>
    <t>Тестовые задания для оценки качества образования студентов экономических специальностей по дисциплине "Бухгалтерский учет и анализ" в системе АСТ-Test Plus</t>
  </si>
  <si>
    <t>База данных предназначена для экзаменационного тестирования студентов образовательных программ направления «Экономика» учреждений высшего образования, включает 408 полиформных тестовых заданий: открытой (5,2%), закрытой (88,7%), на установление соответствия (1,5%), на установление правильного порядка (4,4%).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</si>
  <si>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Свидетельство о государственной регистрации базы данных № 2017620522 от 15.05.2017 г.</t>
  </si>
  <si>
    <t>5.02 Экономика и бизнес</t>
  </si>
  <si>
    <t>протокол заседания оценочной комиссии по постановке на баланс ЮГУ объектов интеллектуальной собственности №2 от 18.08.2017, Оборотно-сальдовая ведомость по счету 102.00 за 06.06.2018</t>
  </si>
  <si>
    <t>используется для оценки качества образования студентов в период проведения промежуточного контроля знаний</t>
  </si>
  <si>
    <t>Акт № 1 от 15.12.2017</t>
  </si>
  <si>
    <t>Гончаренко Олег Валериевич, Карпов Дмитрий Викторович, Алмазов Олег Викторович, Татаринцев Ярослав Борисович, Семенов Сергей Петрович, Шавкун Алексей Евгеньевич</t>
  </si>
  <si>
    <t>Программный комплекс "Формирование оперативной отчетности о кадровом составе в формате ВПО-1"</t>
  </si>
  <si>
    <t>Программный комплекс предназначен для формирования оперативной отчетности о численности работников образовательного учреждения по категориям персонала и ставкам, а также вывода сведений об ученых степенях сотрудников и преподавателей, сведений о молодых ученых. Программный комплекс включает в себя компоненты формирования оперативной отчетности, контроля прав доступа, интеграции в единую информационную среду образовательного учреждения. Доступ пользователей к функциям программного комплекса осуществляется через веб-интерфейс и обеспечивает выполнение следующих функций: формирование отчёта о кадровом составе в разрезах ставок и категорий; формирование отчета об ученых степенях работников из числа профессорско-преподавательского состава и научных работников; формирование отчета об ученых степенях работников других категорий; формирование отчета о молодых ученых; выгрузка сформированных отчетов в офисные приложения; контроль полноты и корректности первичных данных. Все отчеты генерируются в соответствии с формой ВПО-1 федерального статистического наблюдения. Программный комплекс может применяться в образовательных учреждениях любого уровня.</t>
  </si>
  <si>
    <t>протокол заседания оценочной комиссии по постановке на баланс ЮГУ объектов интеллектуальной собственности №7 от 25.05.2016, Оборотно-сальдовая ведомость по счету 102.00 за 06.06.2018</t>
  </si>
  <si>
    <t>Слободенюк Сергей Сергеевич</t>
  </si>
  <si>
    <t>Слободенюк Сергей Сергеевич, Белоногов Владимир Андреевич, Ротко Валерий Витальевич, Гончаренко Олег Валериевич, Алмазов Олег Викторович, Шавкун Алексей Евгеньевич, Карпов Дмитрий Викторович</t>
  </si>
  <si>
    <t>Автоматизированная информационная система «Электронная система приема и обработки заявок образовательного учреждения»</t>
  </si>
  <si>
    <t>Программа предназначена для подачи электронной заявки в центр поддержки пользователей и дальнейшей её обработки по системе HelpDesk. Возможно выполнение таких операций с заявками, как назначение или изменение исполнителя, комментирование и просмотр уже имеющихся комментариев, приостановка и возобновление работ по заявке, автоматическое возобновление статуса заявки по истечению срока приостановки, исполнение заявки и утверждение исполнения диспетчером по завершении работы. Возможен просмотр истории действий и отчётов по проделанной работе, формирование служебных записок в соответствующей форме на основе информации, указанной в заявке, и отображение краткой информации о заявителе. Доступ пользователей к функциям программы осуществляется через веб-интерфейс и мобильное приложение для OS Android. Программа также обеспечивает выполнение следующих функций: разграничение доступа, соответствующего ролевой политике; управление состоянием заявок (подача заявки заявителем; назначение или изменение исполнителя; принятие заявок исполнителем на выполнение различных видов работ; просмотр и добавление комментариев; приостановка и возобновление заявки; исполнение и утверждение выполнения заявки); отображение информации о заявителе; формирование журнала истории; печать служебной записки в соответствующей форме. Программа может применяться в любых учреждениях, осуществляющих техническую поддержку.</t>
  </si>
  <si>
    <t>протокол заседания оценочной комиссии по постановке на баланс ЮГУ объектов интеллектуальной собственности №8 от 20.06.2016, Оборотно-сальдовая ведомость по счету 102.00 за 06.06.2018</t>
  </si>
  <si>
    <t>Белоногов Владимир Андреевич</t>
  </si>
  <si>
    <t>Белоногов Владимир Андреевич, Слободенюк Сергей Сергеевич, Ротко Валерий Витальевич, Гончаренко Олег Валериевич, Алмазов Олег Викторович, Шавкун Алексей Евгеньевич, Карпов Дмитрий Викторович</t>
  </si>
  <si>
    <t>Автоматизированная система «Формирование графика отпусков сотрудниками образовательного учреждения»</t>
  </si>
  <si>
    <t>Программа предназначена для автоматизации процесса формирования плановых отпусков сотрудниками образовательного учреждения. Программа интегрирована в единую информационную среду образовательного учреждения. Доступ пользователей к функциям программы осуществляется через веб-интерфейс. Программа обеспечивает выполнение следующих функций: внесение, изменение и удаление периодов отпусков; просмотр, изменение и утверждение руководителями соответствующих подразделений отпусков сотрудников; утверждение периодов отпусков иерархически, от начальника отдела (заведующего кафедрой) до ректора образовательного учреждения; администрирование, включающее в себя добавление замещений руководителей; формирование отчета «График отпусков» сотрудников образовательного учреждения по унифицированной форме № Т-7 (утвержденной постановлением Госкомстата России от 5 января 2004 г. №1). Программа может применяться в образовательных учреждениях любого уровня.</t>
  </si>
  <si>
    <t>Акт № 39 от 09.02.2016</t>
  </si>
  <si>
    <t>Информационная система «Управление жилым фондом образовательного учреждения»</t>
  </si>
  <si>
    <t>Программа предназначена для управления жилым фондом образовательного учреждения. Доступ пользователей к функциям программы осуществляется через веб-интерфейс. Программа интегрирована в единую информационную среду образовательного учреждения. Программа обеспечивает выполнение следующих функций: интеграция программы с 1С бухгалтерией и Галактика-ERP в части договоров проживания в общежитиях, контрагентов, студентов, сотрудников, объектов жилого фонда; закрепление договоров проживания за комнатой общежитий Жилого комплекса; ввод и корректировка периодов аренд комнат в общежитии проживающими; формирование списков проживающих в общежитиях на отчетную дату; формирование отчетов о занятости и наличии свободных мест в комнатах; формирование отчета о договорах, заканчивающихся в течение месяца.</t>
  </si>
  <si>
    <t>Акт № 40 от 09.02.2016</t>
  </si>
  <si>
    <t>Татаринцев Ярослав Борисович, Петроченко Владислав Юрьевич, Цимахович Сергей Витальевич, Шугуров Антон Рамильевич, Якимчук Александр Васильевич</t>
  </si>
  <si>
    <t>Автоматизированная информационная система «Контроль заключения договоров на обучение физических лиц»</t>
  </si>
  <si>
    <t>Программа предназначена для автоматизации процесса контроля полноты, корректности и актуальности данных по договорам на обучение физических лиц с полным возмещением затрат. Программа включает в себя: модуль интеграции данных из внутренних учётных информационных систем, модуль контроля полноты, корректности и актуальности данных по договорам на обучение физических лиц с полной компенсацией затрат на обучение, модуль формирования статистических и списочных отчётов, модуль экспорта отчётов в офисные приложения. Программа обеспечивает выполнение следующих функций: интеграция данных о зачислении/переводах/отчислении студентов, обучающихся на внебюджетной основе и данных о фактически заключенных договорах на обучение физических лиц с полной компенсацией затрат; формирование сводных статистических и списочных отчётов по всем студентам, обучающимся на внебюджетной основе, и всем договорам с возможностью определения фильтров по следующим параметрам: календарный период, учебная группа, направление подготовки, курс обучения; формирование списочных отчётов о несоответствиях в данных, расхождениях и отсутствующей обязательной информации; экспорт сформированных отчётов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</si>
  <si>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протокол заседания оценочной комиссии по постановке на баланс ЮГУ объектов интеллектуальной собственности №9 от 11.07.2016, Оборотно-сальдовая ведомость по счету 102.00 за 06.06.2018</t>
  </si>
  <si>
    <t>Акт № 41 от 09.02.2016</t>
  </si>
  <si>
    <t>Автоматизированная информационная система «Управление фондом заработной платы работников образовательного учреждения»</t>
  </si>
  <si>
    <t>Программа предназначена для автоматизации процесса формирования и контроля использования фонда заработной платы работников образовательного учреждения (ОУ). Программа включает в себя: хранилище первичных и структурированных данных, модуль интеграции данных из внутренних информационных систем, модуль формирования фонда заработной платы, модуль контроля использования фонда заработной платы, модуль формирования статистических и списочных отчётов, модуль экспорта отчётов в офисные приложения. Автоматизированная информационная система обеспечивает выполнение следующих функций: интеграция данных из внутренних информационных систем об утверждённом штатном расписании ОУ и информации о фактическом использовании фонда заработной платы; планирование в автоматическом, полуавтоматическом или ручном режимах затрат на оплату труда работников ОУ на календарный год с необходимым уровнем детализации по следующим параметрам: структурные подразделения, должности, категории должностей, источники финансирования; планирование фонда заработной платы с учётом категорий выплат: обязательные, дополнительные, стимулирующие и другие; формирование статистических и списочных отчётов по сформированному фонду заработной платы с возможностью определения фильтров по следующим параметрам: календарный период (месяц, квартал, полугодие, год), структурное подразделение, должность, категория должностей, источник финансирования; формирование статистических и списочных отчётов о фактическом использовании фонда заработной платы; экспорт сформированных отчётов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В качестве базы данных для хранения первичных данных могут выступать следующие СУБД: Oracle, MS SQL, MySQL, MS Access. Автоматизированная система может применяться в образовательных учреждениях любого уровня.</t>
  </si>
  <si>
    <t>акт № 42 от 09.02.2016</t>
  </si>
  <si>
    <t>Автоматизированная информационная система «Формирование плана финансово-хозяйственной деятельности образовательного учреждения»</t>
  </si>
  <si>
    <t>Программа предназначена для автоматизации процесса формирования плана финансово-хозяйственной деятельности образовательного учреждения (ОУ) на календарный год. Программа включает в себя: модуль для хранения первичных и структурированных данных, модуль интеграции данных из внутренних систем, модуль формирования сведений по расходам и доходам структурных подразделений, ОУ, модуль формирования статистических и списочных отчётов, модуль экспорта отчётов в офисные приложения. Автоматизированная информационная система обеспечивает выполнение следующих функций: формирование плана финансово-хозяйственной деятельности по статьям доходов/расходов; формирование плана финансово-хозяйственной деятельности в автоматическом и ручном режимах; автоматизированный расчёт сумм, планируемых по статьям доходов/расходов, информация по которым интегрируется из внутренних систем ОУ; формирование сводного и детализированного плана финансово-хозяйственной деятельности в различных разрезах (по календарным периодам, по структурным подразделениям, по статьям доходов/расходов) с возможностью определения одного или нескольких фильтров по следующим параметрам: по календарным периодам, по структурным подразделениям, по статьям доходов/расходов; формирование печатной формы сформированного плана и её экспорт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</si>
  <si>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протокол заседания оценочной комиссии по постановке на баланс ЮГУ объектов интеллектуальной собственности №9 от 11.07.2016,Оборотно-сальдовая ведомость по счету 102.00 за 06.06.2018</t>
  </si>
  <si>
    <t>Акт № 43 от 09.02.2016</t>
  </si>
  <si>
    <t>Татаринцев Ярослав Борисович, Гончаренко Олег Валериевич, Петроченко Владислав Юрьевич, Цимахович Сергей Витальевич, Якимчук Александр Васильевич</t>
  </si>
  <si>
    <t>Автоматизированная информационная система «Контроль распределения средств из стипендиального фонда образовательного учреждения»</t>
  </si>
  <si>
    <t>Программа предназначена для автоматизации процесса контроля распределения средств из стипендиального фонда (СФ) образовательного учреждения (ОУ). Программа включает в себя: модуль для хранения первичных данных, модуль интеграции данных из внутренних систем ОУ, модуль формирования размера СФ в разрезе источников финансирования на календарный год, модуль контроля распределения средств из СФ, модуль формирования статистических и списочных отчётов, модуль экспорта отчётов в офисные приложения. Программа обеспечивает выполнение следующих функций: редактирование и хранение размера СФ ОУ с детализацией по источникам финансирования, календарным периодам и направлениям целевого использования средств; автоматический расчёт распределённых средств СФ с детализацией по календарным периодам и видам стипендий и иным видам материальной поддержки студентов ОУ; автоматический расчёт процента распределённых средств от общего размера СФ и остатков по источникам финансирования; формирование статистических и списочных отчётов по направлениям целевого использования средств с возможностью установления фильтров по следующим параметрам: источник финансирования, календарный период, курс студента, направление подготовки; экспорт сформированных отчетов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Автоматизированная информационная система может применяться в образовательных учреждениях любого уровня.</t>
  </si>
  <si>
    <t>Акт №44 от 09.02.2016</t>
  </si>
  <si>
    <t>Автоматизированная информационная система «Контроль исполнения финансовых обязательств по договорам на обучение физических лиц»</t>
  </si>
  <si>
    <t>Программа предназначена для автоматизации контроля исполнения финансовых обязательств по договорам на оказание физическим лицам образовательных услуг с полным возмещением затрат на обучение. Программа включает в себя: модуль для хранения первичных данных, модуль интеграции данных из внутренних информационных систем, модуль контроля исполнения финансовых обязательств по договорам на обучение, модуль формирования статистических и списочных отчётов, модуль экспорта отчётов в офисные приложения. Программа обеспечивает выполнение следующих функций: интеграция данных из внутренних информационных систем о фактически заключенных договорах на обучение, информации о календарном плане поступлений и фактическом движении денежных средств по договорам; формирование календарного графика фактических поступлений денежных средств по договорам на обучение с необходимым уровнем детализации; формирование сводной оборотно-сальдовой ведомости с учётом календарного плана и календарного графика поступлений денежных средств по договорам, предоставление пользователю в виде динамических веб-страниц информации из сводных статистических и списочных отчётов по календарным графикам и оборотно-сальдовым ведомостям с возможностью определения фильтров по следующим параметрам: календарный год, форма обучения, направление подготовки, учебная группа, курс обучения, выпускающая кафедра/институт; предоставление пользователю в виде динамических веб-страниц подробной информации о движении денежных средств по договорам на обучение; экспорт сформированных отчётов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Программа может применяться в образовательных учреждениях любого уровня.</t>
  </si>
  <si>
    <t>Акт №45 от 09.02.2016</t>
  </si>
  <si>
    <t>Автоматизированная информационная система «Календарное планирование поступлений денежных средств по договорам на обучение физических лиц»</t>
  </si>
  <si>
    <t>Программа предназначена для автоматизации планирования поступлений денежных средств по договорам на оказание физическим лицам образовательных услуг с полным возмещением затрат на обучение. Программа включает в себя: модуль для хранения первичных данных, модуль интеграции данных из внутренних информационных систем, модуль планирования поступлений денежных средств по договорам, модуль формирования статистических и списочных отчётов, модуль экспорта отчётов в офисные приложения. Программа обеспечивает выполнение следующих функций: интеграцию данных из внутренних информационных систем о фактически заключенных договорах на обучение и утвержденных размерах платы для физических и юридических лиц за образовательные услуги; формирование календарного плана поступлений средств по договорам на обучение с необходимым уровнем детализации; планирование поступлений денежных средств по договорам на обучение с учетом контрольных цифр приема на предстоящий учебный год; предоставление пользователю в виде динамических веб-страниц информации из сводных статистических и списочных отчётов по сформированным календарным планам с возможностью определения фильтров по следующим параметрам: календарный год, форма обучения, направление подготовки, учебная группа, курс обучения, выпускающая кафедра/институт; экспорт сформированных отчетов в офисные приложения. Доступ пользователей к функциям системы осуществляется посредством веб- интерфейса и регулируется в подсистеме разграничения прав. Программа может применяться в образовательных учреждениях любого уровня.</t>
  </si>
  <si>
    <t>Акт №46 от 09.02.2016</t>
  </si>
  <si>
    <t>Автоматизированная информационная система «Планирование затрат на обеспечение учебного процесса в образовательном учреждении»</t>
  </si>
  <si>
    <t>Программа предназначена для автоматизации процесса планирования затрат на обеспечение учебного процесса в образовательном учреждении в соответствии с объемом учебной нагрузки по направлениям подготовки, выраженном в количестве зачетных образовательных единиц, и размером доходов, получаемых от образовательной деятельности. Программа включает в себя: базу данных для хранения структурированных данных, модуль интеграции данных из внутренних информационных систем, модуль расчета затрат на обеспечение одной зачетной образовательной единицы по каждому направлению подготовки, модуль формирования сводных статистических и подробных списочных отчетов, модуль экспорта отчетов в офисные приложения. Программа обеспечивает выполнение следующих функций: интеграция данных из внутренних информационных систем образовательного учреждения, в частности о количестве зачётных образовательных единиц по каждому направлению подготовки и доходах от образовательной деятельности; автоматический расчет затрат на обеспечение одной зачетной образовательной единицы по каждому направлению подготовки с необходимым уровнем детализации по следующим параметрам: календарный период (учебный год, учебный семестр, календарный год), уровень подготовки, форма обучения, выпускающая кафедра/институт, курс обучения; хранение рассчитанных затрат на обеспечение одной зачетной образовательной единицы в структурированном виде в базе данных; формирование статистических и списочных отчётов по всем договорам с возможностью определения фильтров по следующим параметрам: календарный период (учебный год, учебный семестр, календарный год), уровень подготовки, форма обучения, выпускающие институт/кафедра, курс обучения; экспорт сформированных отчётов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В качестве базы данных для хранения первичных данных могут выступать следующие СУБД: Oracle, MS SQL, MySQL, MS Access. Программа может применяться в образовательных учреждениях любого уровня.</t>
  </si>
  <si>
    <t>Акт №47 от 09.02.2016</t>
  </si>
  <si>
    <t>Автоматизированная информационная система «Планирование фонда заработной платы профессорско-преподавательского состава кафедры»</t>
  </si>
  <si>
    <t>Программа предназначена для автоматизации процесса планирования фонда заработной платы профессорско-преподавательского состава кафедры в образовательном учреждении в соответствии с утвержденными учебными планами по направлениям подготовки и запланированными затратами на обеспечение учебного процесса. Программа включает в себя: базу данных для хранения структурированной информации, модуль интеграции данных из внутренних систем, модуль расчёта фонда заработной платы профессорско-преподавательского состава кафедры, модуль формирования статистических и списочных отчётов, модуль экспорта отчётов в офисные приложения. Программа обеспечивает выполнение следующих функций: интеграция данных из внутренних систем об объёмах учебной нагрузки, закреплённой за кафедрами и запланированными затратами на обеспечение учебного процесса по направлениям подготовки; автоматический расчёт фонда заработной платы профессорско-преподавательского состава кафедры на основе интегрированных данных; формирование сводных статистических и подробных списочных отчётов о фонде заработной платы профессорско-преподавательского состава кафедры с возможностью определения фильтров по следующим параметрам: календарный период (календарный год, учебный год, учебный семестр), институт/кафедра, направление подготовки, уровень подготовки (бакалавр, магистр, специалист и др.), форма обучения; экспорт сформированных отчётов в офисные приложения. Доступ пользователей к функциям системы осуществляется посредством веб-интерфейса и регулируется в подсистеме разграничения прав. В качестве базы данных для хранения первичных данных могут выступать следующие СУБД: Oracle, MS SQL, MySQL, MS Access. программа может применяться в образовательных учреждениях любого уровня.</t>
  </si>
  <si>
    <t>Акт № 48 от 09.02.2016</t>
  </si>
  <si>
    <t>Гембух Маргарита Владимировна</t>
  </si>
  <si>
    <t>Гембух Маргарита Владимировна, Белоногов Владимир Андреевич, Слободенюк Сергей Сергеевич, Ротко Валерий Витальевич, Гончаренко Олег Валериевич, Алмазов Олег Викторович, Шавкун Алексей Евгеньевич</t>
  </si>
  <si>
    <t>Веб-сервис проверки личных персональных данных в информационной среде управления образовательного учреждения</t>
  </si>
  <si>
    <t>Программа предназначена для проверки личных персональных данных сотрудниками образовательного учреждения для обеспечения корректности и актуальности данных о сотрудниках в единой информационной среде образовательного учреждения. Доступ пользователей к программе осуществляется через веб-интерфейс. Программа обеспечивает выполнение следующих функций: просмотр личных персональных данных сотрудником; подача заявки в отдел кадров об изменении данных через веб-интерфейс; просмотр и управление поданными заявками сотрудниками отдела кадров; назначение ролей. Программа может применяться в образовательных учреждениях любого уровня.</t>
  </si>
  <si>
    <t>Программный комплекс «Сведения о стипендии и иных видах материальной поддержки студентов образовательного учреждения»</t>
  </si>
  <si>
    <t>Программный комплекс (ПК) предназначен для автоматизации процесса формирования отчётов о стипендии и иных видах материальной поддержки студентов. ПК включает: модуль интеграции, модуль формирования отчётов, модуль экспорта отчётов. ПК взаимодействует с базой данных. ПК обеспечивает выполнение следующих функций: ввод, изменение и сохранение аналитик для видов начислений и удержаний; интеграция архивных и текущих данных по начислениям и удержаниям; формирование сводных и детализированных отчётов по начислениям и удержаниям; формирование расчётной ведомости студента; экспорт сформированных отчётов в офисные приложения. Доступ пользователей к функционалу ПК осуществляется посредством веб-интерфейса и регулируется в подсистеме разграничения прав.</t>
  </si>
  <si>
    <t>протокол заседания оценочной комиссии по постановке на баланс ЮГУ объектов интеллектуальной собственности №10 от 07.09.2016, Оборотно-сальдовая ведомость по счету 102.00 за 06.06.2018</t>
  </si>
  <si>
    <t>Акт №49 от 09.02.2016</t>
  </si>
  <si>
    <t>Программный комплекс «Планирование доходов от образовательной деятельности»</t>
  </si>
  <si>
    <t>Программный комплекс (ПК) предназначен для автоматизации процесса планирования доходов от образовательной деятельности. ПК включает: модуль интеграции, модуль формирования отчётов, модуль экспорта отчётов. ПК взаимодействует с базой данных. ПК обеспечивает выполнение следующих функций: интеграция данных из внутренних информационных систем для формирования статистической отчётности ВПО-1; ввод и сохранение информации о стоимости образовательных услуг; автоматический расчёт доходов от образовательной деятельности; формирование сводных и списочных отчётов в различных разрезах; экспорт сформированных отчётов в офисные приложения. Доступ пользователей к функционалу ПК осуществляется посредством веб-интерфейса и регулируется в подсистеме разграничения прав.</t>
  </si>
  <si>
    <t>Акт № 50 от 09.02.2016</t>
  </si>
  <si>
    <t>Автоматизированная информационная система «Контроль использования ежегодного отпуска работниками образовательного учреждения»</t>
  </si>
  <si>
    <t>Программа предназначена для автоматизации контроля исполнения графика отпусков. Программа включает: взаимодействие с базой данных, модуль интеграции данных, модуль контроля исполнения графика отпусков, модуль формирования и экспорта отчётов. Программа обеспечивает выполнение следующих функций: интеграция данных из внутренних систем о периодах назначений работников и об утверждённых приказах на отпуска; автоматический расчёт для каждого работника количества заработанных, использованных и не использованных дней ежегодного отпуска; формирование статистических и списочных отчётов о соблюдении графика отпусков; экспорт сформированных отчётов в офисные приложения. Доступ пользователей к функциям программы осуществляется посредством веб-интерфейса и регулируется в подсистеме разграничения прав.</t>
  </si>
  <si>
    <t>Акт №51 от 09.02.2016</t>
  </si>
  <si>
    <t>Исламутдинов Вадим Фаруарович</t>
  </si>
  <si>
    <t>Тестовые задания для оценки качества образования студентов экономических специальностей по дисциплине "Информационные технологии в экономических исследованиях" в системе АСТ</t>
  </si>
  <si>
    <t>База данных предназначена для экзаменационного тестирования студентов экономических специальностей учреждений высшего образования, включает 158 полиформных тестовых задания: открытая (18,4%), закрытая (74,7%), на установление соответствия (3,8%), на установление правильного порядка (5,1%). Максимальное время теста 60 мин, длина теста - 30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</si>
  <si>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протокол заседания оценочной комиссии по постановке на баланс ЮГУ объектов интеллектуальной собственности №2 от 18.08.2017,Оборотно-сальдовая ведомость по счету 102.00 за 06.06.2018</t>
  </si>
  <si>
    <t>используется в учебном процессе</t>
  </si>
  <si>
    <t>Акт № 11 от 15.12.2017</t>
  </si>
  <si>
    <t>Тестовые задания для оценки качества образования студентов экономических специальностей по дисциплине "Аудит" в системе АСТ-Тест Plus</t>
  </si>
  <si>
    <t>База данных предназначена для экзаменационного тестирования студентов образовательных программ направления «Экономика» учреждений высшего образования, включает 586 тестовых заданий закрытой формы (100%).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</si>
  <si>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Свидетельство о государственной регистрации № 2017620529 от 16.05.2017 г.</t>
  </si>
  <si>
    <t>Акт № 2 от 15.12.2017</t>
  </si>
  <si>
    <t>Программный модуль предоставления информационно-коммуникационных услуг сотруднику на мобильных платформах</t>
  </si>
  <si>
    <t>Программа предназначена для автоматизации процесса получения информационно-коммуникационных услуг сотрудником Югорского государственного университета. Программа включает в себя следующие компоненты: компонент для взаимодействия с корпоративной базой данных, адаптивный view компонент. Программа обеспечивает выполнение следующих функций: возможность просмотра расписания по ряду критериев; возможность настроек расписания; возможность просмотра новостей, объявлений и анонсов; возможность просмотра персональной информации, включающей в себя нагрузку и назначение; возможность просмотра финансовой информации, включающей в себя доходы (заработная плата, премии) и расходы (проживание в служебных помещениях); возможность просмотра справочника; возможность просмотра меню столовой университета; обратная связь с разработчиками. Доступ пользователей к функциям программы осуществляется посредством адаптивного веб-интерфейса и регулируется в корпоративной системе разграничения прав. Программа может применяться в образовательных учреждениях любого уровня при соответствующей иерархии данных.</t>
  </si>
  <si>
    <t>протокол заседания оценочной комиссии по постановке на баланс ЮГУ объектов интеллектуальной собственности №6 от 12.05.2016, Оборотно-сальдовая ведомость по счету 102.00 за 06.06.2018</t>
  </si>
  <si>
    <t>Акт № 3 от 09.02.2016</t>
  </si>
  <si>
    <t>Хромцова Лина Сергеевна</t>
  </si>
  <si>
    <t>Тестовые задания для оценки качества образования студентов экономических специальностей по дисциплине "Финансовый менеджмент" в системе АСТ</t>
  </si>
  <si>
    <t>База данных предназначена для экзаменационного тестирования студентов экономических специальностей учреждений высшего образования включает 263 тестовых задания: открытая (1,1%), закрытая (98,9%).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</si>
  <si>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Акт № 3 от 15.12.2017</t>
  </si>
  <si>
    <t>Тестовые задания для оценки качества образования студентов инженерных специальностей по дисциплине "Объектно-ориентированное программирование Java" в системе АСТ-Тест Plus</t>
  </si>
  <si>
    <t>База данных предназначена для экзаменационного тестирования студентов инженерных специальностей учреждений высшего образования, включает 223 полиформных тестовых задания: открытая (5,4%), закрытая (87,9%), на установление соответствия (5,8%), на установление правильного порядка (0,9%). Максимальное время теста - 30 минут, длина теста - 15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</si>
  <si>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Заявка 2017620004</t>
  </si>
  <si>
    <t>Свидетельство о государственной регистрации базы данных № 2017620506 от 04.05.2017 г.</t>
  </si>
  <si>
    <t>Акт № 4 от 15.12.2017</t>
  </si>
  <si>
    <t>Раздроков Евгений Николаевич</t>
  </si>
  <si>
    <t>Тестовые задания для оценки качества образования студентов экономических специальностей по дисциплине "Деньги, кредит, банки" в системе АСТ</t>
  </si>
  <si>
    <t>База данных предназначена для экзаменационного тестирования студентов экономических специальностей учреждений высшего образования, включает 959 полиформных тестовых задания: открытая (7,5%), закрытая (87,6%), на установление соответствия (4,3%), на установление правильного порядка (0,6%).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</si>
  <si>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Свидетельство о государственной регистрации базы данных № 2017620397 от 06.04.2017 г.</t>
  </si>
  <si>
    <t>Акт № 6 от 15.12.2017</t>
  </si>
  <si>
    <t>Подкорытова Елена Владимировна</t>
  </si>
  <si>
    <t>Тестовые задания для оценки качества образования студентов образовательных программ направления "Физическая культура" по дисциплине "Биомеханика двигательной деятельности" в системе "АСТ-Test Plus"</t>
  </si>
  <si>
    <t>База данных предназначена для экзаменационного тестирования студентов образовательных программ направления «Физическая культура» учреждений высшего образования, включает 400 полиформных тестовых заданий: открытая (3,25%), закрытая (94,25%), на установление соответствия (2,25%), на установление правильного порядка (0,25%).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</si>
  <si>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Свидетельство о государственной регистрации базы данных № 2017620488 от 02.05.2017 г.</t>
  </si>
  <si>
    <t>3 года</t>
  </si>
  <si>
    <t>Акт № 7 от 15.12.2017</t>
  </si>
  <si>
    <t>Дятлова Татьяна Александровна</t>
  </si>
  <si>
    <t>Тестовые задания для оценки качества образования студентов экономических специальностей по дисциплине "Статистика" в системе АСТ</t>
  </si>
  <si>
    <t>База данных предназначена для экзаменационного тестирования студентов экономических специальностей учреждений высшего образования, включает 160 полиформных тестовых задания: открытая (1,9%), закрытая (95,6%), на установление соответствия (2,5%). Максимальное время теста 30 минут, длина теста - 30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</si>
  <si>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Свидетельство о государственной регистрации базы данных № 2017620530 от 16.05.2017</t>
  </si>
  <si>
    <t>Акт №10 от 15.12.2017</t>
  </si>
  <si>
    <t>Тестовые задания для оценки качества образования студентов экономических специальностей по дисциплине "Институциональная экономика" в системе АСТ</t>
  </si>
  <si>
    <t>База данных предназначена для экзаменационного тестирования студентов экономических специальностей учреждений высшего образования, включает 376 полиформных тестовых заданий следующих форм: открытая (10,6%), закрытая (84,3%), на установление соответствия (4,0%), на установление правильного порядка (1,1%). Максимальное время прохождения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федеральном государственном образовательном стандарте высшего образования.</t>
  </si>
  <si>
    <t>Акт №12 от 15.12.2017</t>
  </si>
  <si>
    <t>Тестовые задания для оценки качества образования студентов экономических специальностей по дисциплине "Банковское дело" в системе АСТ</t>
  </si>
  <si>
    <t>База данных предназначена для экзаменационного тестирования студентов экономических специальностей учреждений высшего образования, включает 526 полиформных тестовых заданий: открытая (3,2%), закрытая (94,3%), на установление соответствия (2,1%), на установление правильного порядка (0,4%). Максимальное время теста 90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</si>
  <si>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протокол заседания оценочной комиссии по постановке на баланс ЮГУ объектов интеллектуальной собственности №1 от 14.04.2017, Оборотно-сальдовая ведомость по счету 102.00 за 06.06.2018</t>
  </si>
  <si>
    <t>не известно</t>
  </si>
  <si>
    <t>не ограничен</t>
  </si>
  <si>
    <t>низкое</t>
  </si>
  <si>
    <t>Акт №13 от 15.12.2017</t>
  </si>
  <si>
    <t>Мовсисян Вачаган Вачаганович</t>
  </si>
  <si>
    <t>Тестовые задания для оценки качества образования студентов строительных специальностей по дисциплине «Модуль 
технология и организация строительства»</t>
  </si>
  <si>
    <t>База данных предназначена для экзаменационного тестирования студентов строительных специальностей учреждений высшего образования, включает 450 полиформных тестовых заданий. Максимальное время прохождения теста 180 минут, длина теста - 273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</si>
  <si>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протокол заседания оценочной комиссии по постановке на баланс ЮГУ объектов интеллектуальной собственности №7 от 28.11.2017, Оборотно-сальдовая ведомость по счету 102.00 за 06.06.2018</t>
  </si>
  <si>
    <t>Предполопгается использоаание в 2018-2019 уч году</t>
  </si>
  <si>
    <t>Акт №14 от 15.12.2017</t>
  </si>
  <si>
    <t>Система управления электронными образовательными ресурсами</t>
  </si>
  <si>
    <t>Программный комплекс (ПК) предназначен для автоматизации процесса передачи электронного образовательного материала от преподавателя к студенту. ПК состоит из следующих модулей: модуль формирования структуры данных, загружаемых преподавателем; модуль отображения файловой системы преподавателя; модуль группового доступа к материалам преподавателям; модуль интеграции с базой данных университета; личный кабинет с настройками данных; симулятор пользователя; модуль администрирования; модуль получения данных по направлениям подготовки. ПК обеспечивает выполнение следующих функций: вход пользователя в информационную систему; просмотр и скачивание учебно-методических ресурсов; управление учебно-методическими ресурсами; администрирование информационной системы.</t>
  </si>
  <si>
    <t>Свидетельство о государственной регистрации программы для ЭВМ № 2017617264 от 03.07.2017 г.</t>
  </si>
  <si>
    <t>Оборотно-сальдовая ведомость по счету 102.00 за 21.03.2019</t>
  </si>
  <si>
    <t>Акт №15 от 15.12.2017</t>
  </si>
  <si>
    <t>Веб-сервис "Управление должностными инструкциями работников и положениями о структурных подразделениях"</t>
  </si>
  <si>
    <t>Программа предназначена для автоматизации процесса создания должностных инструкций работников и положений о структурных подразделениях по утверждённым формам учреждения. Основной возможностью является автоматическое заполнение необходимых полей на основе информации о структуре и штатном расписании образовательного учреждения. Также реализована возможность экспорта сформированных должностных инструкций и положений о структурных подразделениях в документ Word. Функциональные возможности: хранение, просмотр и загрузка уже утвержденных документов. Возможно формирование различных отчётов, а также просмотр истории утверждённых должностных инструкций для работника. Доступ пользователей к функциям программы осуществляется через веб-интерфейс. Для разграничения прав применена ролевая политика. Также программа интегрирована с единой информационной средой образовательного учреждения для хранения данных.</t>
  </si>
  <si>
    <t>Свидетельство о государственной регистрации программы для ЭВМ № 2017619365 от 24.08.2017 г.</t>
  </si>
  <si>
    <t>протокол заседания оценочной комиссии по постановке на баланс ЮГУ объектов интеллектуальной собственности №3 от 11.09.2017, Оборотно-сальдовая ведомость по счету 102.00 за 06.06.2018</t>
  </si>
  <si>
    <t>Акт №16 от 15.12.2017</t>
  </si>
  <si>
    <t>Автоматизированная информационная система «Формирование расходной части плана финансово-хозяйственной деятельности образовательного учреждения»</t>
  </si>
  <si>
    <t>Программа предназначена для автоматизации процесса формирования расходной части плана финансово-хозяйственной деятельности (ПФХД) образовательного учреждения (ОУ) и включает в себя: модуль формирования структуры данных, модуль интеграции, модуль ввода данных по статьям расходов, модуль планирования закупок, модуль формирования расходной части плана ФХД. Областью применения программы являются системы управления образовательными учреждениями. Программа обеспечивает выполнение следующих функций: интеграция с корпоративной информационной средой; ввод и хранение данных о расходах ОУ с необходимым уровнем детализации; планирование расходов на закупки; утверждение и отклонение заявок на расход; формирование расходной части ПФХД.</t>
  </si>
  <si>
    <t>Свидетельство о государственной регистрации программы для ЭВМ № 2017660670 от 22.09.2017 г.</t>
  </si>
  <si>
    <t>протокол заседания оценочной комиссии по постановке на баланс ЮГУ объектов интеллектуальной собственности №4 от 16.10.2017, Оборотно-сальдовая ведомость по счету 102.00 за 06.06.2018</t>
  </si>
  <si>
    <t>Акт №17 от 15.12.2017</t>
  </si>
  <si>
    <t>Автоматизированная информационная система «Контроль выполнения эффективного контракта профессорско-преподавательского персонала»</t>
  </si>
  <si>
    <t>Программа предназначена для автоматизации процесса контроля выполнения пунктов, определённых в эффективных контрактах (ЭК), заключённых с работниками образовательного учреждения из числа профессорско-преподавательского состава (ППС) и включает в себя: модуль формирования структуры данных, модуль интеграции, модуль ввода показателей и критериев, модуль загрузки документов о выполнении ЭК, модуль оценки выполнения ЭК. Областью применения программы являются системы управления образовательными учреждениями. Программа обеспечивает выполнение следующих функций: интеграция с корпоративной информационной средой; ввод и хранение показателей и критериев ЭК ППС; загрузки документов о выполнении пунктов ЭК; оценка членами экспертной комиссии выполнения ЭК работниками из числа ППС.</t>
  </si>
  <si>
    <t>Свидетельство о государственной регистрации программы для ЭВМ № 2017660671 от 22.09.2017 г.</t>
  </si>
  <si>
    <t>Акт №18 от 15.12.2017</t>
  </si>
  <si>
    <t>Автоматизированная информационная система «Календарное планирование расходов на стипендиальное обеспечение в образовательном учреждении»</t>
  </si>
  <si>
    <t>Программа предназначена для автоматизации процесса планирования объёма денежных средств, необходимого для выплаты стипендии и иных видов материальной поддержки студентов образовательного учреждения, и включает в себя: модуль формирования структуры данных, модуль интеграции, модуль расчёта и ввода плановых значений, модуль формирования отчётов. Областью применения программы являются системы управления образовательными учреждениями. Программа обеспечивает выполнение следующих функций: интеграция с корпоративной информационной средой; ввод и хранение плановых значений с возможностью автоматического расчёта; формирование календарного план-графика выплат стипендии.</t>
  </si>
  <si>
    <t>Свидетельство о государственной регистрации программы для ЭВМ № 2017660672 от 22.09.2017 г.</t>
  </si>
  <si>
    <t>Акт №19 от 15.12.2017</t>
  </si>
  <si>
    <t xml:space="preserve">Автоматизированная информационная система «Учёт пользователей основных средств образовательного учреждения» </t>
  </si>
  <si>
    <t>Программа предназначена для автоматизации процесса учёта пользователей основных средств образовательного учреждения и включает в себя: модуль формирования структуры данных, модуль интеграции, модуль закрепления основных средств за пользователями. Областью применения программы являются системы управления образовательными учреждениями. Программа обеспечивает выполнение следующих функций: автоматическая интеграция с корпоративной информационной средой; закрепление основных средств за работниками с указанием помещения; формирование статистических и списочных отчётов; экспорт сформированных отчётов в офисные приложения.</t>
  </si>
  <si>
    <t>Свидетельство о государственной регистрации программы для ЭВМ № 2017660673 от 22.09.2017 г.</t>
  </si>
  <si>
    <t>Акт №20 от 15.12.2017</t>
  </si>
  <si>
    <t>Автоматизированная информационная система «Контроль выполнения эффективного контракта прочего персонала»</t>
  </si>
  <si>
    <t>Программа предназначена для автоматизации процесса контроля выполнения пунктов, определённых в эффективных контрактах (ЭК), заключённых с работниками образовательного учреждения из числа прочего персонала и включает в себя: модуль формирования структуры данных, модуль интеграции, модуль ввода показателей и критериев, модуль оценки выполнения ЭК. Областью применения программы являются системы управления образовательными учреждениями. Программа обеспечивает выполнение следующих функций: интеграция с корпоративной информационной средой; ввод и хранение показателей и критериев ЭК для каждого работника; периодическая оценка непосредственными руководителями выполнения показателей и критериев работниками.</t>
  </si>
  <si>
    <t>Свидетельство о государственной регистрации программы для ЭВМ № 2017660674 от 22.09.2017 г.</t>
  </si>
  <si>
    <t>АИС внедрена  в единую многокомпонентную информационную среду Университета и активно используется. Пользователями являются все работники университета из числа прочего персонала. Информация из АИС используется для формирования ежемесячных приказов на стимулирующие выплаты</t>
  </si>
  <si>
    <t>Акт №21 от 15.12.2017</t>
  </si>
  <si>
    <t>Автоматизированная информационная система «Формирование паспортов помещений образовательного учреждения»</t>
  </si>
  <si>
    <t>Программа предназначена для автоматизации процесса формирования паспортов помещений образовательного учреждения и включает в себя: модуль формирования структуры данных, модуль интеграции и редактирования атрибутов помещений, модуль формирования паспортов. Программа обеспечивает выполнение следующих функций: ввод, изменение, удаление и хранение атрибутов помещений; автоматическая интеграция с корпоративной информационной средой; редактирование шаблонов паспортов помещений; формирование паспортов помещений в зависимости от функционального назначения; экспорт сформированных отчетов в офисные приложения.</t>
  </si>
  <si>
    <t>Свидетельство о государственной регистрации программы для ЭВМ № 2017661018 от 02.10.2017 г.</t>
  </si>
  <si>
    <t>Акт №22 от 15.12.2017</t>
  </si>
  <si>
    <t xml:space="preserve">Программный комплекс «Управление электронными реестрами для административно-правовой деятельности образовательного учреждения» </t>
  </si>
  <si>
    <t>Программа предназначена для административно-правовой деятельности образовательного учреждения. Включает в себя следующие модули: модуль управления электронным реестром электронных подписей; модуль для учёта договоров о проживании; модуль для управления электронным реестром проверок университета; модуль для управления электронным реестром судебных дел. Программа интегрирована в единую информационную среду образовательного учреждения. Доступ пользователей к функциям системы осуществляется через веб-интерфейс. Функциональные возможности: управление информацией: создание; редактирование; отображение; удаление; формирование отчётов с выходными данными; управление доступом пользователей на основе ролевой политики.</t>
  </si>
  <si>
    <t>протокол заседания оценочной комиссии по постановке на баланс ЮГУ объектов интеллектуальной собственности №6 от 20.11.2017, Оборотно-сальдовая ведомость по счету 102.00 за 06.06.2018</t>
  </si>
  <si>
    <t>Акт №23 от 15.12.2017</t>
  </si>
  <si>
    <t>Автоматизированная информационная система «Формирование доходной части плана финансово-хозяйственной деятельности образовательного учреждения»</t>
  </si>
  <si>
    <t>Программа предназначена для автоматизации процесса формирования доходной части плана финансово-хозяйственной деятельности (ПФХД) образовательного учреждения (ОУ) и включает в себя: модуль интеграции, модуль ввода данных по статьям доходов, модуль формирования доходной части плана ФХД. Программа обеспечивает выполнение следующих функций: интеграция с корпоративной информационной средой; ввод и хранение данных о доходах ОУ с необходимым уровнем детализации; утверждение и отклонение заявок на доход; формирование доходной части ПФХД. Доступ пользователей к функционалу программы осуществляется посредством веб-интерфейса и регулируется в подсистеме разграничения прав.</t>
  </si>
  <si>
    <t>протокол заседания оценочной комиссии по постановке на баланс ЮГУ объектов интеллектуальной собственности №5 от 08.11.2017, Оборотно-сальдовая ведомость по счету 102.00 за 06.06.2018</t>
  </si>
  <si>
    <t>Акт №24от 15.12.2017</t>
  </si>
  <si>
    <t>Автоматизированная информационная система «Лимиты плана финансово-хозяйственной деятельности образовательного учреждения»</t>
  </si>
  <si>
    <t>Программа предназначена для автоматизации процессов расчёта и установления центрам финансовой ответственности лимитов по статьям расходов для формирования расходной части плана финансово-хозяйственной деятельности образовательного учреждения и включает в себя: модуль интеграции и модуль расчёта и установления лимитов. Программа обеспечивает выполнение следующих функций: интеграцию с корпоративной информационной средой; расчёт лимитов для каждого ЦФО по отдельным статьям расходов; хранение данных об установленных лимитах. Доступ пользователей к функционалу программы осуществляется посредством веб-интерфейса и регулируется в подсистеме разграничения прав.</t>
  </si>
  <si>
    <t>Акт №25 от 15.12.2017</t>
  </si>
  <si>
    <t>Автоматизированная информационная система "Электронное портфолио студентов и преподавателей образовательного учреждения"</t>
  </si>
  <si>
    <t>Программа предназначена для автоматизации процесса формирования электронного портфолио студентов и преподавателей образовательного учреждения и включает в себя: модуль формирования структуры данных, модуль интеграции, модуль загрузки документов, модуль формирования электронного портфолио. Функциональные возможности: интеграция с корпоративной информационной средой; сбор и хранение электронных документов, подтверждающих индивидуальные достижения студентов и преподавателей; формирование электронного портфолио в соответствии с утверждёнными нормативными документами.</t>
  </si>
  <si>
    <t>Акт №26 от 15.12.2017</t>
  </si>
  <si>
    <t>Программный комплекс "Экономическое управление"</t>
  </si>
  <si>
    <t>Программа предназначена для обеспечения информационного обмена данными, информационными сервисами и автоматизированными информационными системами, в которых обрабатывается информация, необходимая для анализа экономической деятельности образовательного учреждения, а также для организации централизованного и регламентированного доступа к каждому из них. Программа включает в себя: модуль формирования структуры данных, модуль интеграции, модуль администрирования сервисов, модуль администрирования прав доступа. Функциональные возможности: интеграция с корпоративной информационной средой; подключение сервисов к порталу; администрирование прав доступа пользователей к сервисам.</t>
  </si>
  <si>
    <t>Акт №27 от 15.12.2017</t>
  </si>
  <si>
    <t>Программный комплекс «Электронная информационная образовательная среда»</t>
  </si>
  <si>
    <t>Программа предназначена для организации централизованного и регламентированного доступа к структурам данных, информационным сервисам и автоматизированным информационным системам, используемых в образовательном процессе, а также для организации взаимодействия обучающихся как с педагогическим персоналом, так и между собой. Программа включает в себя: модуль формирования структуры данных. Функциональные возможности: интеграция с корпоративной информационной средой; подключение и настройка образовательных сервисов; администрирование прав доступа пользователей к сервисам.</t>
  </si>
  <si>
    <t>Акт №28 от 15.12.2017</t>
  </si>
  <si>
    <t>Автоматизированная информационная система «Учёт научного оборудования образовательного учреждения»</t>
  </si>
  <si>
    <t>Программа предназначена для автоматизации процесса учёта научного оборудования образовательного учреждения и включает в себя: модуль формирования структуры данных, модуль интеграции, модуль учёта научного оборудования. Функциональные возможности: автоматическая интеграция с корпоративной информационной средой; заполнение и хранение классификатора научного оборудования; фиксация перемещений научного оборудования между пользователями и помещениями; формирование статистических и списочных отчётов.</t>
  </si>
  <si>
    <t>Акт №29 от 15.12.2017</t>
  </si>
  <si>
    <t>Автоматизированная информационная система «Планирование фонда заработной платы прочего персонала образовательного учреждения»</t>
  </si>
  <si>
    <t>Программа предназначена для автоматизации процесса календарного планирования фонда заработной платы прочего персонала образовательного учреждения и включает в себя: модуль формирования структуры данных, модуль интеграции, модуль расчёта и ввода плановых значений, модуль формирования отчётов. Функциональные возможности: интеграция с корпоративной информационной средой; автоматический расчёт плановых затрат на оплату труда с возможностью ручной корректировки; формирование календарного план-графика выплат заработной платы; составление списочных и сводных отчётов.</t>
  </si>
  <si>
    <t>Акт №30 от 15.12.2017</t>
  </si>
  <si>
    <t>Програмный комплекс формирования оптимальной архитектуры нейронной сети глубокого доверия</t>
  </si>
  <si>
    <t>Программа предназначена для определения количества слоев нейронной сети глубокого доверия и количества нейронных элементов в каждом слое нейронной сети глубокого доверия. В качестве способа предобучения нейронных сетей глубокого доверия используется машина Больцмана. Окончательная настройка синаптических связей всей сети глубокого доверия осуществляется с использованием модифицированного алгоритма обратного распространения ошибки. Программа в качестве основных функций активации использует: сигмоидную функцию, биполярную сигмоидную функцию, гиперболический тангенс. Обучающая выборка и эталонные значения нормируются в зависимости от функции активации нейронных элементов. Программа обеспечивает выполнение следующих функций: формирует количество слоев нейронной сети глубокого доверия, формирует количество нейронных элементов в каждом слое нейронной сети глубокого доверия.</t>
  </si>
  <si>
    <t>Акт №31 от 15.12.2017</t>
  </si>
  <si>
    <t>Тестовые задания для оценки качества образования студентов экономических специальностей по дисциплине "Бухгалтерская финансовая отчетность" в системе АСТ-Тест Plus</t>
  </si>
  <si>
    <t>База данных предназначена для экзаменационного тестирования студентов образовательных программ направления «Экономика» учреждений высшего образования, включает 398 тестовых заданий, включающих две формы: открытой (0,25%), закрытой (99,75%). Максимальное время теста 60 минут, длина теста – 60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</si>
  <si>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Акт №5 от 15.12.2017</t>
  </si>
  <si>
    <t>Санникова Надежда Ивановна</t>
  </si>
  <si>
    <t>Тестовые задания для оценки качества образования студентов инженерных специальностей по дисциплине "Объектно-ориентированные языки и системы программирования" в системе АСТ</t>
  </si>
  <si>
    <t>База данных предназначена для экзаменационного тестирования студентов учреждений высшего образования,включает 146 полиформных тестовых заданий: открытая (34%), закрытая (60%), на установление соответствия (5%), на установление правильного порядка (1%). Максимальное время теста 30 минут, длина теста - 30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</si>
  <si>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Акт №8 от 15.12.2017</t>
  </si>
  <si>
    <t>Щербаков Александр Геннадиевич</t>
  </si>
  <si>
    <t>Тестовые задания для оценки качества образования студентов инженерных специальностей по дисциплине "Системы контроля, тестирования и диагностика режимов работы электротехнологических комплексов" в системе "АСТ-Тест Plus"</t>
  </si>
  <si>
    <t>База данных предназначена для экзаменационного тестирования студентов инженерных специальностей учреждений высшего образования, содержит 115 тестовых заданий, включающих две формы: открытой (36,5%) и закрытой (63,5%). Максимальное время теста - 30 минут, длина теста - 30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</si>
  <si>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Данные тестовые задания используются для самоподготовки и для тестирования обучающихся по дисциплине " Системы контроля…." . Магистратура "Электроэнергетика и электротехника".</t>
  </si>
  <si>
    <t>Акт №9 от 15.12.2017</t>
  </si>
  <si>
    <t>Бесшатунный поршневой двигатель внутреннего сгорания</t>
  </si>
  <si>
    <t>Бесшатунный поршневой двигатель внутреннего сгорания, содержащий цилиндро-поршневую группу со штоками поршней, отличающийся тем, что на штоках поршней расположены зубчатые рейки, входящие в зацепления с зубчатыми секторами, закрепленными на валах, передающих вращательно-колебательные движения установленным на их торцах на выходе из двигателя кривошипам, соединенным при помощи шарнирных рычагов с зубчатыми шестернями, входящими в зацепления с центральной шестерней, установленной на выходном валу двигателя совместно с маховиком.</t>
  </si>
  <si>
    <t>протокол заседания оценочной комиссии по постановке на баланс ЮГУ объектов интеллектуальной собственности №1 от 31.01.2018, Оборотно-сальдовая ведомость по счету 102.00 за 06.06.2018</t>
  </si>
  <si>
    <t>Акт №5 от 15.02.2018</t>
  </si>
  <si>
    <t>Программа предназначена для численного определения вместе с решением младшего коэффициента в параболических уравнениях и системах. Программа обеспечивает выполнение следующих функций: нахождение решения U параболического уравнения; нахождение коэффициента Р.</t>
  </si>
  <si>
    <t>Акт №1 от 15.02.2018</t>
  </si>
  <si>
    <t>Тестовые задания для оценки качества образования студентов направления «Электроэнергетика и электротехника» по дисциплине «Электроэнергетические системы в сети» в системе «АСТ-Test Plus»</t>
  </si>
  <si>
    <t>База данных предназначена для оценки качества образования студентов ВУЗов, обучающихся по направлению подготовки «Электроэнергетика и электротехника», который представляет собой тестовые задания, систематизированные на основании подробного анализа профессиональной литературы, нормативно-технической и правовой базы.</t>
  </si>
  <si>
    <t>Акт №2 от 15.02.2018</t>
  </si>
  <si>
    <t>Ковалев Владимир Захарович, Чертов Роман Александрович, Дюба Елена Александровна</t>
  </si>
  <si>
    <t>Тестовые задания для оценки качества образования студентов направления «Электроэнергетика и электротехника» по дисциплине «Монтаж, накладка, эксплуатация и ремонт электрооборудования» в системе «АСТ-Test Plus»</t>
  </si>
  <si>
    <t xml:space="preserve">Представленная база данных – продукт, предназначенный для оценки качества образования студентов ВУЗов, обучающихся по направлению подготовки «Электроэнергетика и электротехника», который представляет собой тестовые задания, систематизированные на основании подробного анализа профессиональной литературы, нормативно-технической и правовой базы. </t>
  </si>
  <si>
    <t xml:space="preserve">протокол заседания оценочной комиссии по постановке на баланс ЮГУ объектов интеллектуальной собственности №2 от 23.03.2018, </t>
  </si>
  <si>
    <t>Акт №4 от 23.03.2018</t>
  </si>
  <si>
    <t xml:space="preserve">Ковалев Владимир Захарович, Волкова Виктория Александровна,
Беспалов Александр Владимирович
</t>
  </si>
  <si>
    <t>База данных предназначена для оценки качества образования студентов ВУЗов, обучающихся по направлению подготовки «Электроэнергетика и электротехника», которая представляет собой тестовые задания, систематизированные на основании подробного анализа профессиональной литературы, нормативно-технической и правовой базы.</t>
  </si>
  <si>
    <t>Акт №3 от 15.02.2018</t>
  </si>
  <si>
    <t>Чумак Владимир Александрович</t>
  </si>
  <si>
    <t>Тестовые задания для оценки качества образования по учебной дисциплине «Эксплуатационные материалы»</t>
  </si>
  <si>
    <t>База данных предназначена для экзаменационного тестирования  студентов строительных специальностей учреждений высшего образования, включает 450 полиформных тестовых заданий. Максимальное время прохождения теста 180 минут, длина теста – 273 заданий. Алгоритм формирования тестовой последовательности – случайная выборка в рамках каждой дидактической единицы, входящей в спецификацию теста и определенной в государственном образовательном стандарте высшего образования</t>
  </si>
  <si>
    <t xml:space="preserve">свидетельство </t>
  </si>
  <si>
    <t xml:space="preserve">протокол заседания оценочной комиссии по постановке на баланс ЮГУ объектов интеллектуальной собственности №3 от 28.03.2018, </t>
  </si>
  <si>
    <t>Акт №6 от 28.03.2018</t>
  </si>
  <si>
    <t>Котванова Маргарита Кондратьевна</t>
  </si>
  <si>
    <t>Котванова Маргарита Сергеевна, Павлова Светлана Станиславовна, Сологубова Ирина Александровна</t>
  </si>
  <si>
    <t>Способ формирования оксидного титанового покрытия на стальной поверхности</t>
  </si>
  <si>
    <t xml:space="preserve">Изобретение  используется для защиты стальных изделий от коррозии и механического износа и может быть применено в машиностроении, в нефтяной и химической отраслях промышленности. 
Настоящее изобретение направлено на упрощение способа нанесения защитного покрытия стали, что позволит сэкономить время и снизить ресурсозатраты.
Указанный технический результат достигается нанесением на стальную основу суспензии состава: H20+Na2SiO3+K0.06TiO2, с последующим высушиванием суспензии и термической обработкой в интервале температур 1100 – 1200°С.
Сформированное таким способом оксидное титановое покрытие для защиты стали от коррозии и износа позволяет упростить процесс формирования защитного слоя на поверхности стали без ухудшения физико-химических и механических характеристик.
</t>
  </si>
  <si>
    <t xml:space="preserve">изобретение </t>
  </si>
  <si>
    <t>Протокол постановки на баланс № 3 от 19.09.2019</t>
  </si>
  <si>
    <t>Используется в научно-исследовательской деятельности в институте нефти и газа</t>
  </si>
  <si>
    <t>Акт № 3 от 19.09.2019</t>
  </si>
  <si>
    <t xml:space="preserve">Ананьина Ирина Викторовна </t>
  </si>
  <si>
    <t>Ананьина Ирина Викторовна, Пименова Алена Александровна, Самохвалова Наталья Викторовна, Отшамов Дмитрий Юрьевич, Леонов Вадим Вячеславович</t>
  </si>
  <si>
    <t>Средство антибактериальное на основе мха сфагнума</t>
  </si>
  <si>
    <t xml:space="preserve">Изделие (экстракт) относится к области медицины, а именно к средствам, обладающим антибактериальным действием.
Средство содержит экстракт мха сфагнума бензиловым спиртом. Способ получения предлагаемого средства заключается в экстракции бензиловым спиртом мха по методу Босина в трех перколяторах, при настаивании сырья в каждом перколяторе в течение 12 ч. 
</t>
  </si>
  <si>
    <t>заявлен</t>
  </si>
  <si>
    <t xml:space="preserve">Дудкин Денис Владимирович, Федяева Ирина Михайловна, Пименова Алена Александровна
</t>
  </si>
  <si>
    <t>Изобретение относится к области химической переработки торфа и сельскому хозяйству, предназначено для получения сложных жидких гуминовых удобрений на основе торфа. Сущность предлагаемого способа получения сложных жидких гуминовых удобрений из торфа заключается в том, что материал – верховой, низинный или переходный торф подвергают механохимической обработке в водном растворе аммиака с концентрацией 1,0 моль/л или в растворе гидроксида калия с концентрацией 0,5 моль/л в гидродинамическом кавитационном аппарате с частотой вращения ротора 3000 об/мин, при температуре 10-60 °С и гидромодуле жидкой фазы 1:50 в течение 5 или 10 минут (в растворе гидроксида калия). Затем отделяют жидкую фазу отстаиванием с последующим центрифугированием и нейтрализуют полученный водно-щелочной раствор гуминовых кислот твердым монофосфатом калия до рН 10. Кавитационная обработка торфа в водном растворе основания приводит к интенсификации процесса щелочного гидролиза органического вещества торфяного сырья. Нейтрализация полученного раствора твердым монофосфатом калия позволяет дополнительно ввести в состав жидкого гуминового удобрения два химических элемента – калий и фосфор, сделав удобрение сложным органо-минеральным удобрением. 1 табл., 6 пр.</t>
  </si>
  <si>
    <t>Протокол постановки на баланс № 2 от 14.05.2019</t>
  </si>
  <si>
    <t>Акт  № 1 от 04.07.2019</t>
  </si>
  <si>
    <t>Коржов Юрий Владимирович</t>
  </si>
  <si>
    <t>Способ стимулирования добычи высоковязкой или остаточной нефти</t>
  </si>
  <si>
    <t xml:space="preserve">Изобретение относится к нефтедобывающей промышленности и может быть использовано для обработки низкокипящим парафиновым углеводородным растворителем С5-С9 высоковязкой или остаточной нефти в пласте-коллекторе на завершающих этапах освоения нефтяного месторождения, в том числе с высокой степенью обводненности продукции пластов, с целью уменьшения вязкости нефти и увеличения добычи высоковязких и остаточных нефтей. Способ воздействия растворителя на нефть учитывает способ доставки растворителя в пласт, продолжительность воздействия растворителя на нефть и его осаждающее действие на высокополярную часть асфальтенов нефти, понижение вязкости остаточной нефти в пласте и непосредственно направлен на решение этих проблем. Технический результат: при осуществлении предлагаемого способа характеристика проницаемости пласта сохраняется на уровне, обеспечивающем возможность применения действующих на конкретном месторождении режимов эксплуатации пластов, что позволяет извлекать дополнительное количество нефти из коллектора.  </t>
  </si>
  <si>
    <t>Акт № 2 от 19.09.2019</t>
  </si>
  <si>
    <t>Пятков Сергей Григорьевич, Сафонов Егор Иванович, Шергин Сергей Николаевич</t>
  </si>
  <si>
    <t>Программа численного определения коэффициента средних гидравличеких характеристик  в обратных задачах фильтрации</t>
  </si>
  <si>
    <t xml:space="preserve">Программа предназначена для численного определения вместе с решением коэффициента средних гидравлических характеристик в квазипараболических уравнениях и системах. 
Программа обеспечивает выполнение следующих функций: 
1. Нахождение решения U параболического уравнения.
2. Нахождение коэффициента P.
</t>
  </si>
  <si>
    <t xml:space="preserve">протокол заседания оценочной комиссии по постановке на баланс ЮГУ объектов интеллектуальной собственности №4 от 27.09.2018, </t>
  </si>
  <si>
    <t>Акт №7 от 08.10.2018</t>
  </si>
  <si>
    <t>Карминская Татьяна Дмитриввна,  Полетайкин Алексей Николаевич, Данилова Любовь Филипповна, Аюпов Ромаш Шамильевич</t>
  </si>
  <si>
    <t>Информационная модель оценивания качества освоения основной профессиональной образовательной программы по направлению подготовки 21.03.01 "Нефтегазовое дело"</t>
  </si>
  <si>
    <t>База данных предназначена для решения задачи оценивания сформированности компетенций и качества освоения образовательной программы высшего образования по направлению подготовки 21.03.01 «Нефтегазовое дело». База данных включает 45 таблиц, хранит данные о структуре образовательной программы, в том числе о компонентах компетенций (знания, умения, навыки и личностные качества), оценочных средствах для их оценивания, а также их промежуточных и итоговых оценках. Вместе с тем база данных не содержит персональные данные испытуемых, которые представлены в ней исключительно их идентифицирующими кодами. База данных обеспечивает возможность обзора и доступа к информации, осуществление запросов к данным, импорт и экспорт данных, и т.д. База данных обеспечивает надежность получаемой пользователем информации посредством поддержания её секретности и физической сохранности.</t>
  </si>
  <si>
    <t>Учебный процесс. Внутривузовское использование. Профориентация</t>
  </si>
  <si>
    <t>Доход в соответствии с планом подготовки и заказом работодателя</t>
  </si>
  <si>
    <t>Время действия образовательного и профессионального стандартов</t>
  </si>
  <si>
    <t>используется в образовательном процессе Института нефти и газа</t>
  </si>
  <si>
    <t>Акт №8 от 08.10.2018</t>
  </si>
  <si>
    <t>Алексеев Валерий Иванович</t>
  </si>
  <si>
    <t>Программный комплекс для вейвлетной обработки временных рядов (сигналов) и визуализации результатов в Matlab и Surfer</t>
  </si>
  <si>
    <t xml:space="preserve">В исследованиях временных рядов (климатических, природных сред, экономических, социальных, медицинских данных и т.п.) весьма актуально знание причинно-следственных связей   между исследуемыми переменными. В этой связи информативны и полезны использование вейвлетных преобразований вообще, позволяющие получить из исходных временных рядов (сигналов) больше полезной информации, в частности, о частотном составе сигнала (фазо-частотная функция),   распределении фаз сигнала, вычисленных на множестве вейвлетных масштабах, задаваемых исследователем, по частотам (фазо-частотная характеристика) и времени (фазо-временная характеристика) . При этом вейвлетная фазо-частотная характеристика является уникальной, индивидуальной для исследуемого сигнала; вейвлетная фазо-временная характеристика может зависеть от изменений других переменных. Временная вейвлетная фазо-частотная  функция сигнала является распределением  фаз сигнала (положительных и отрицательных) по масштабам (частотам) вейвлета и времени наблюдений. Причинно-следственные связи между переменными устанавливаются вычислением коэффициентов корреляций между фазо-частотными и фазо-временными характеристиками и построением совместных графиков этих переменных. 
</t>
  </si>
  <si>
    <t>Протокол постановки на баланс № 4 от 06.11.2019</t>
  </si>
  <si>
    <t>Используется в научно-исследовательской деятельности в институте цифровой экономики</t>
  </si>
  <si>
    <t>Акт  № 4 от 06.11.2019</t>
  </si>
  <si>
    <t>Кучин Роман Викторович</t>
  </si>
  <si>
    <t>Кучин Роман Викторович, Стогов Максим Валерьевич, Нененко Наталья Дмитриевна, Черницына Наталья Валерьевна, Максимова Татьяна Алексеевна</t>
  </si>
  <si>
    <t>Способ определения риска развития остеопении у девушек 18-25 лет, проживающих в северных регионах и приравненных к ним территориях</t>
  </si>
  <si>
    <t>Изобретение позволяет у девушек 18-25 лет, проживающих в северных регионах и приравненных к ним территориях, прогнозировать развитие остеопении путем определения в сыворотке крови концентрации витамина 1,25(OH)2-D и С-концевого телопептида коллагена I, с последующей оценкой полученных результатов согласно заданного алгоритма. Способ может быть использован для задач профилактики и предупреждения потерь костной массы у девушек 18-25 лет, проживающих в северных регионах и приравненных к ним территориях.</t>
  </si>
  <si>
    <t>Шергин Сергей Николаевич</t>
  </si>
  <si>
    <t>Шергин Сергей Николаевич, Бабин Даниил Юрьевич</t>
  </si>
  <si>
    <t>Программа атвоматизации расчета и визуализации графиков бурения</t>
  </si>
  <si>
    <t>Болотов Сергей Эдуардович</t>
  </si>
  <si>
    <t>Болотов Сергей Эдуардович, Бочкарева Наталья Ивановна, Кузнецова Светлана Борисовна, Хуланхов Олег Олегович</t>
  </si>
  <si>
    <t>Усманов Руслан Талгатович</t>
  </si>
  <si>
    <t>Усманов Руслан Талгатович,              Слегтина Валентина Анатольевна</t>
  </si>
  <si>
    <t>Программа идентификации емкости конденсатора математической модели импульсного понижающего преобразователя напряжения</t>
  </si>
  <si>
    <t>Программа предназначена для обработки временных рядов, снятых с помощью цифрового АЦП. В результате обработки программа выдает значение емкости конденсатора математической модели импульсного понижающего преобразователя напряжения.</t>
  </si>
  <si>
    <t>Филиппов Илья Владимирович</t>
  </si>
  <si>
    <t>Программное обеспечение для дешифрирования космической съемки с использованием сверточной нейронной сети</t>
  </si>
  <si>
    <t>В работе приведен прототип программы, позволяющей производить управляемую классификацию мультиспектральной космической съемки. В качестве классификатора используется сверточная нейронная сеть архитектуры U-Net. Описание технологической цепочки работы программы: 1. Подготовка мозаики снимков с использованием сервиса Google Earth Engine. Результат работы программы -- геопривязанный растр на локальной машине. 2. Экстракция обучающей выборки с помощью стратифицированного случайного отбора проб. Результат работы программы --  заданное количество вырезок снимка N*N пикселов, включающих каналы мультиспектрального снимка и слой лейбов по которому будет обучаться нейронная сеть. 3. Конструирование нейронной сети. 4. Обучение нейронной сети с интерактивной настройкой гиперпараметров (скорость обучения, размер батча и др.). 5. Классификация космического снимка обученной нейронной сетью.</t>
  </si>
  <si>
    <t>Млекопитающие и птицы Салымской группы месторождений</t>
  </si>
  <si>
    <t>База данных разработана для принятия управленческих решений в области охраны природы при эксплуатации нефтяного месторождения. Эксплуатируемая территория имеет комплексное строение, состоит из отличающихся по свойствам экосистем (леса, болота, пойменные луга), требующих различного подхода при рациональном ведении хозяйства. Информация о зимнем и летнем населении птиц и животных, собранная в ходе полевых исследований в различных типах экосистем, позволяет подобрать оптимальные режимы использования территории при планировании развития инфраструктуры месторождения. База данных может быть использована для разработки геопространственных моделей распределения популяций охотничье-промысловых животных и их сезонной динамики. База данных включает результаты зимних и летних маршрутных учетов животных: видовую принадлежность, координаты и дату встречи, численность для 1104 наблюдений.</t>
  </si>
  <si>
    <t>Программный комплекс для ординации и классификации геоботанических описаний</t>
  </si>
  <si>
    <t>Геоботанические описания представляют собой списки видов растений с указанием их проективного покрытия и других экологических атрибутов, собранных в ходе экспедиционных работ. Одной из стандартных задач геоботаники является классификация растительности, т.е., объединение сходных по видовому составу описаний в иерархические группы. Комплекс программ включает следующие блоки: 1. Блок импорта геоботанических описаний в среду Python. 2. Блок унификации описаний. Пересчет из процентов проективного покрытия в различные шкалы и обратно. 3. Блок ординации – расчет координат геоботанических описаний с использованием методов PCA, DCA и t-SNE. 4. Блок иерархической кластеризации и построения дендрограмм. 5. Блок визуализации результатов ординации: реализованы интерактивные графики формата HTML.</t>
  </si>
  <si>
    <t>монография</t>
  </si>
  <si>
    <t>научный словарь</t>
  </si>
  <si>
    <t>периодическое издание</t>
  </si>
  <si>
    <t>сборник конференций (симпозиума и т.п.)</t>
  </si>
  <si>
    <t>сборник научных трудов</t>
  </si>
  <si>
    <t>каталог</t>
  </si>
  <si>
    <t>сборник научных достижений</t>
  </si>
  <si>
    <t>конструкторская документация (выпущенная)</t>
  </si>
  <si>
    <t>технологическая документация (выпущенная)</t>
  </si>
  <si>
    <t>научно-популярная публикация</t>
  </si>
  <si>
    <t>неопубликованное произведение науки</t>
  </si>
  <si>
    <t>промышленный образец</t>
  </si>
  <si>
    <t>топология интегральных микросхем</t>
  </si>
  <si>
    <t>товарный знак</t>
  </si>
  <si>
    <t>знак обслуживания</t>
  </si>
  <si>
    <t>селекционное достижение</t>
  </si>
  <si>
    <t>ноу-хау (секрет производства)</t>
  </si>
  <si>
    <t>создан</t>
  </si>
  <si>
    <t>внесен в ГИС</t>
  </si>
  <si>
    <t>патент</t>
  </si>
  <si>
    <t>зарубежный патент</t>
  </si>
  <si>
    <t>удостоверение</t>
  </si>
  <si>
    <t>договор лицензионный</t>
  </si>
  <si>
    <t>договор отчуждения</t>
  </si>
  <si>
    <t>вклад в уставный капитал</t>
  </si>
  <si>
    <t>конференция</t>
  </si>
  <si>
    <t>форум</t>
  </si>
  <si>
    <t>выставка</t>
  </si>
  <si>
    <t>съезд</t>
  </si>
  <si>
    <t>конгресс</t>
  </si>
  <si>
    <t>семинар</t>
  </si>
  <si>
    <t>курсы</t>
  </si>
  <si>
    <t>совещание</t>
  </si>
  <si>
    <t>совет</t>
  </si>
  <si>
    <t>олимпиада</t>
  </si>
  <si>
    <t>конкурс</t>
  </si>
  <si>
    <t>иное</t>
  </si>
  <si>
    <t>международный</t>
  </si>
  <si>
    <t>всероссийский</t>
  </si>
  <si>
    <t>межрегиональный</t>
  </si>
  <si>
    <t>региональный</t>
  </si>
  <si>
    <t>муниципальный</t>
  </si>
  <si>
    <t>институциональный</t>
  </si>
  <si>
    <t>организатор</t>
  </si>
  <si>
    <t>докладчик</t>
  </si>
  <si>
    <t>участник</t>
  </si>
  <si>
    <t>член жюри</t>
  </si>
  <si>
    <t>член совета</t>
  </si>
  <si>
    <t>эксперт</t>
  </si>
  <si>
    <t>руководитель секции</t>
  </si>
  <si>
    <t>выполняемая</t>
  </si>
  <si>
    <t>законченная</t>
  </si>
  <si>
    <t>прекращенная</t>
  </si>
  <si>
    <t>НИОКР</t>
  </si>
  <si>
    <t>НИР</t>
  </si>
  <si>
    <t>грант</t>
  </si>
  <si>
    <t>НТУ</t>
  </si>
  <si>
    <t>образовательные У</t>
  </si>
  <si>
    <t>производственные Т(Р)иУ</t>
  </si>
  <si>
    <t>творческие проекты</t>
  </si>
  <si>
    <t>другие РиУ</t>
  </si>
  <si>
    <t>ФУНД</t>
  </si>
  <si>
    <t>ПРИКЛ</t>
  </si>
  <si>
    <t>ПОИСК</t>
  </si>
  <si>
    <t>ЭКСПЕР</t>
  </si>
  <si>
    <t>подана</t>
  </si>
  <si>
    <t>отклонена</t>
  </si>
  <si>
    <t>поддержана</t>
  </si>
  <si>
    <t>Естественные и точные науки</t>
  </si>
  <si>
    <t>1.06 Биологические науки</t>
  </si>
  <si>
    <t>1.07 Прочие естественные и точные науки</t>
  </si>
  <si>
    <t>Техника и технологии</t>
  </si>
  <si>
    <t>2.04 Химические технологии</t>
  </si>
  <si>
    <t>2.05 Технологии материалов</t>
  </si>
  <si>
    <t>2.06 Медицинские технологии</t>
  </si>
  <si>
    <t>2.08 Экологические биотехнологии</t>
  </si>
  <si>
    <t>2.09 Промышленные биотехнологии</t>
  </si>
  <si>
    <t>2.10 Нанотехнологии</t>
  </si>
  <si>
    <t>2.11 Прочие технологии</t>
  </si>
  <si>
    <t>Медицинские науки и общественное здравоохранение</t>
  </si>
  <si>
    <t>3.01 Фундаментальная медицина</t>
  </si>
  <si>
    <t>3.02 Клиническая медицина</t>
  </si>
  <si>
    <t>Сельскохозяйственные науки</t>
  </si>
  <si>
    <t>4.01 Сельское хозяйство, лесное хозяйство, рыбное хозяйство</t>
  </si>
  <si>
    <t>4.02 Животноводство и молочное дело</t>
  </si>
  <si>
    <t>4.03 Ветеринарные науки</t>
  </si>
  <si>
    <t>4.04 Агробиотехнологии</t>
  </si>
  <si>
    <t>4.05 Прочие сельскохозяйственные науки</t>
  </si>
  <si>
    <t>Социальные науки</t>
  </si>
  <si>
    <t>5.01 Психологические науки</t>
  </si>
  <si>
    <t>5.03 Науки об образовании</t>
  </si>
  <si>
    <t>5.04 Социологические науки</t>
  </si>
  <si>
    <t>5.05 Право</t>
  </si>
  <si>
    <t>5.06 Политологические науки</t>
  </si>
  <si>
    <t>5.07 Социальная и экономическая география</t>
  </si>
  <si>
    <t>5.08 СМИ и массовые коммуникации</t>
  </si>
  <si>
    <t>5.09 Прочие социальные науки</t>
  </si>
  <si>
    <t>Гуманитарные науки</t>
  </si>
  <si>
    <t>6.01 История и археология</t>
  </si>
  <si>
    <t>6.02 Гуманитарные науки</t>
  </si>
  <si>
    <t>6.03 Философия, этика, религиоведение</t>
  </si>
  <si>
    <t>6.04 Искусствоведение</t>
  </si>
  <si>
    <t>6.05 Прочие гуманитарные науки</t>
  </si>
  <si>
    <t>00 ОБЩЕСТВЕННЫЕ НАУКИ В ЦЕЛОМ</t>
  </si>
  <si>
    <t>02 ФИЛОСОФИЯ</t>
  </si>
  <si>
    <t>03 ИСТОРИЯ. ИСТОРИЧЕСКИЕ НАУКИ</t>
  </si>
  <si>
    <t>04 СОЦИОЛОГИЯ</t>
  </si>
  <si>
    <t>05 ДЕМОГРАФИЯ</t>
  </si>
  <si>
    <t>06 ЭКОНОМИКА И ЭКОНОМИЧЕСКИЕ НАУКИ</t>
  </si>
  <si>
    <t>10 ГОСУДАРСТВО И ПРАВО. ЮРИДИЧЕСКИЕ НАУКИ</t>
  </si>
  <si>
    <t>11 ПОЛИТИКА И ПОЛИТИЧЕСКИЕ НАУКИ</t>
  </si>
  <si>
    <t>12 НАУКОВЕДЕНИЕ</t>
  </si>
  <si>
    <t>13 КУЛЬТУРА. КУЛЬТУРОЛОГИЯ</t>
  </si>
  <si>
    <t>14 НАРОДНОЕ ОБРАЗОВАНИЕ. ПЕДАГОГИКА</t>
  </si>
  <si>
    <t>15 ПСИХОЛОГИЯ</t>
  </si>
  <si>
    <t>16 ЯЗЫКОЗНАНИЕ</t>
  </si>
  <si>
    <t>17 ЛИТЕРАТУРА. ЛИТЕРАТУРОВЕДЕНИЕ. УСТНОЕ НАРОДНОЕ ТВОРЧЕСТВО</t>
  </si>
  <si>
    <t>18 ИСКУССТВО. ИСКУССТВОВЕДЕНИЕ</t>
  </si>
  <si>
    <t>19 МАССОВАЯ КОММУНИКАЦИЯ. ЖУРНАЛИСТИКА. СРЕДСТВА МАССОВОЙ ИНФОРМАЦИИ</t>
  </si>
  <si>
    <t>20 ИНФОРМАТИКА</t>
  </si>
  <si>
    <t>21 РЕЛИГИЯ. АТЕИЗМ</t>
  </si>
  <si>
    <t>23 КОМПЛЕКСНОЕ ИЗУЧЕНИЕ ОТДЕЛЬНЫХ СТРАН И РЕГИОНОВ</t>
  </si>
  <si>
    <t>26 КОМПЛЕКСНЫЕ ПРОБЛЕМЫ ОБЩЕСТВЕННЫХ НАУК</t>
  </si>
  <si>
    <t>27 МАТЕМАТИКА</t>
  </si>
  <si>
    <t>28 КИБЕРНЕТИКА</t>
  </si>
  <si>
    <t>29 ФИЗИКА</t>
  </si>
  <si>
    <t>30 МЕХАНИКА</t>
  </si>
  <si>
    <t>31 ХИМИЯ</t>
  </si>
  <si>
    <t>34 БИОЛОГИЯ</t>
  </si>
  <si>
    <t>36 ГЕОДЕЗИЯ. КАРТОГРАФИЯ</t>
  </si>
  <si>
    <t>37 ГЕОФИЗИКА</t>
  </si>
  <si>
    <t>38 ГЕОЛОГИЯ</t>
  </si>
  <si>
    <t>39 ГЕОГРАФИЯ</t>
  </si>
  <si>
    <t>41 АСТРОНОМИЯ</t>
  </si>
  <si>
    <t>43 ОБЩИЕ И КОМПЛЕКСНЫЕ ПРОБЛЕМЫ ЕСТЕСТВЕННЫХ И ТОЧНЫХ НАУК</t>
  </si>
  <si>
    <t>44 ЭНЕРГЕТИКА</t>
  </si>
  <si>
    <t>45 ЭЛЕКТРОТЕХНИКА</t>
  </si>
  <si>
    <t>47 ЭЛЕКТРОНИКА. РАДИОТЕХНИКА</t>
  </si>
  <si>
    <t>49 СВЯЗЬ</t>
  </si>
  <si>
    <t>50 АВТОМАТИКА. ВЫЧИСЛИТЕЛЬНАЯ ТЕХНИКА</t>
  </si>
  <si>
    <t>52 ГОРНОЕ ДЕЛО</t>
  </si>
  <si>
    <t>53 МЕТАЛЛУРГИЯ</t>
  </si>
  <si>
    <t>55 МАШИНОСТРОЕНИЕ</t>
  </si>
  <si>
    <t>58 ЯДЕРНАЯ ТЕХНИКА</t>
  </si>
  <si>
    <t>59 ПРИБОРОСТРОЕНИЕ</t>
  </si>
  <si>
    <t>60 ПОЛИГРАФИЯ. РЕПРОГРАФИЯ. ФОТОКИНОТЕХНИКА</t>
  </si>
  <si>
    <t>61 ХИМИЧЕСКАЯ ТЕХНОЛОГИЯ. ХИМИЧЕСКАЯ ПРОМЫШЛЕННОСТЬ</t>
  </si>
  <si>
    <t>62 БИОТЕХНОЛОГИЯ</t>
  </si>
  <si>
    <t>64 ЛЕГКАЯ ПРОМЫШЛЕННОСТЬ</t>
  </si>
  <si>
    <t>65 ПИЩЕВАЯ ПРОМЫШЛЕННОСТЬ</t>
  </si>
  <si>
    <t>66 ЛЕСНАЯ И ДЕРЕВООБРАБАТЫВАЮЩАЯ ПРОМЫШЛЕННОСТЬ</t>
  </si>
  <si>
    <t>67 СТРОИТЕЛЬСТВО. АРХИТЕКТУРА</t>
  </si>
  <si>
    <t>68 СЕЛЬСКОЕ И ЛЕСНОЕ ХОЗЯЙСТВО</t>
  </si>
  <si>
    <t>69 РЫБНОЕ ХОЗЯЙСТВО. АКВАКУЛЬТУРА</t>
  </si>
  <si>
    <t>70 ВОДНОЕ ХОЗЯЙСТВО</t>
  </si>
  <si>
    <t>71 ВНУТРЕННЯЯ ТОРГОВЛЯ. ТУРИСТСКО-ЭКСКУРСИОННОЕ ОБСЛУЖИВАНИЕ</t>
  </si>
  <si>
    <t>72 ВНЕШНЯЯ ТОРГОВЛЯ</t>
  </si>
  <si>
    <t>73 ТРАНСПОРТ</t>
  </si>
  <si>
    <t>75 ЖИЛИЩНО-КОММУНАЛЬНОЕ ХОЗЯЙСТВО. ДОМОВОДСТВО. БЫТОВОЕ ОБСЛУЖИВАНИЕ</t>
  </si>
  <si>
    <t>76 МЕДИЦИНА И ЗДРАВООХРАНЕНИЕ</t>
  </si>
  <si>
    <t>77 ФИЗИЧЕСКАЯ КУЛЬТУРА И СПОРТ</t>
  </si>
  <si>
    <t>78 ВОЕННОЕ ДЕЛО</t>
  </si>
  <si>
    <t>80 ПРОЧИЕ ОТРАСЛИ ЭКОНОМИКИ</t>
  </si>
  <si>
    <t>81 ОБЩИЕ И КОМПЛЕКСНЫЕ ПРОБЛЕМЫ ТЕХНИЧЕСКИХ И ПРИКЛАДНЫХ НАУК И ОТРАС-ЛЕЙ НАРОДНОГО ХОЗЯЙСТВА</t>
  </si>
  <si>
    <t>82 ОРГАНИЗАЦИЯ И УПРАВЛЕНИЕ</t>
  </si>
  <si>
    <t>83 СТАТИСТИКА</t>
  </si>
  <si>
    <t>84 СТАНДАРТИЗАЦИЯ</t>
  </si>
  <si>
    <t>85 ПАТЕНТНОЕ ДЕЛО. ИЗОБРЕТАТЕЛЬСТВО. РАЦИОНАЛИЗАТОРСТВО</t>
  </si>
  <si>
    <t>86 ОХРАНА ТРУДА</t>
  </si>
  <si>
    <t>87 ОХРАНА ОКРУЖАЮЩЕЙ СРЕДЫ. ЭКОЛОГИЯ ЧЕЛОВЕКА</t>
  </si>
  <si>
    <t>89 КОСМИЧЕСКИЕ ИССЛЕДОВАНИЯ</t>
  </si>
  <si>
    <t>90 МЕТРОЛОГИЯ</t>
  </si>
  <si>
    <t>Безопасность и противодействие терроризму</t>
  </si>
  <si>
    <t>Индустрия наносистем</t>
  </si>
  <si>
    <t>Информационно-телекоммуникационные системы</t>
  </si>
  <si>
    <t>Науки о жизни</t>
  </si>
  <si>
    <t>Перспективные виды вооружения, военной и специальной техники</t>
  </si>
  <si>
    <t>Рациональное природопользование</t>
  </si>
  <si>
    <t>Робототехнические комплексы (системы) военного, специального и двойного назначения</t>
  </si>
  <si>
    <t>Транспортные и космические системы</t>
  </si>
  <si>
    <t>Энергоэффективность, энергосбережение, ядерная энергетика</t>
  </si>
  <si>
    <t>Ф.И.О. сотрудника филиала</t>
  </si>
  <si>
    <t>ННТ</t>
  </si>
  <si>
    <t>Якунина Снежанна Николаевна</t>
  </si>
  <si>
    <t>Гуторов Юлий Андреевич,
Якунина Снежанна Николаевна,
Негуренко Елена Анатольевна</t>
  </si>
  <si>
    <t>Гидромеханический центратор для обсадных колонн нефтегазовых скважин</t>
  </si>
  <si>
    <t>Полезная модель относится к области добычи жидких и газообразных полезных ископаемых, к средствам центрирования обсадных колонн в пробуренных скважинах. Решаемая задача заключается в повышении надежности срабатывания центрирующих рычагов в скважинах сложного профиля.</t>
  </si>
  <si>
    <t xml:space="preserve"> 2013153001/03</t>
  </si>
  <si>
    <t>139339 от 14.03.2014</t>
  </si>
  <si>
    <t>Гуторов Юлий Андреевич,
Гильманова Альфия Магдануровна,
Якунина Снежанна Николаевна,
Негуренко Елена Анатольевна</t>
  </si>
  <si>
    <t>Устройство для ликвидации локальных дефектов в цементном кольце обсадной колонны</t>
  </si>
  <si>
    <t xml:space="preserve">Полезная модель относится к области геофизических исследований скважин и предназначена для контроля за цементированием обсаженных скважин и вскрытия колонн для ремонтных работ с целью изоляции вскрытых дефектов. Решаемая задача заключается в повышении надежности изоляции локальных дефектов в заколонном пространстве, увеличении безаварийного периода времени работы скважины и снижении себестоимости ремонтных работ. </t>
  </si>
  <si>
    <t xml:space="preserve"> 2013145115/03</t>
  </si>
  <si>
    <t>138328 от 10.02.2014</t>
  </si>
  <si>
    <t>Гуторов Юлий Андреевич,
Якунина Снежанна Николаевна</t>
  </si>
  <si>
    <t>Способ воздействия на процесс консолидации цементного раствора за обсадной колонной в горизонтальных скважинах</t>
  </si>
  <si>
    <t>Изобретение относится к области цементирования обсадных колонн (ОК) нефтяных и газовых скважин и промыслово-геофизических методов контроля качества. Техническим результатом является повышение качества цементирования горизонтальных скважинза счет своевременного обнаружения мест «защемления» смеси промывочной жидкости и тампонажного раствора за ОК с замедленной консолидацией.</t>
  </si>
  <si>
    <t xml:space="preserve"> 2015110564/03</t>
  </si>
  <si>
    <t>25833282 от 12.04.2016</t>
  </si>
  <si>
    <t>2015110564/03</t>
  </si>
  <si>
    <t>2584702 от 26.04.2016</t>
  </si>
  <si>
    <t>Драницына Елена Геннадьевна</t>
  </si>
  <si>
    <t>Электронный образовательный органайзер по профессиональному модулю ПМ.01 Проведение буровых работ в соответствии с технологическим регламентом</t>
  </si>
  <si>
    <t>База данных предназначена для самостоятельного поиска обучающимися необходимой информации по профессиональному модулю ПМ.01 Проведение буровых работ в соответствии с технологическим регламентом. База данных содержит подобранные автором и систематизированные оригинальным образом: методические указания по выполнению практических работ; методические рекомендации по изучению разделов и тем профессионального модуля; темы курсовых проектов, выпускных квалификационных работ и методические указания по их выполнению; методические указания и контрольные задания для обучающихся заочной формы обучения; методические рекомендации по организации самостоятельной работы обучающихся; авторские методические разработки; комплект оценочных средств для контроля знаний у обучающихся (тестовые и проверочные работы); мультимедийные презентации по темам, элементам профессионального модуля.</t>
  </si>
  <si>
    <t>2018620189</t>
  </si>
  <si>
    <t>2018620564 от 11.04.2018</t>
  </si>
  <si>
    <t>Модель профессионально-образовательной деятельности обучающихся на основе электронного образовательного органайзера по профессиональному модулю ПМ.01 Проведение буровых работ в соответствии с технологическим регламентом</t>
  </si>
  <si>
    <t>База данных позволяет обучающимся самостоятельно осуществлять поиск нужной информации, использовать методические указания и рекомендации в процессе формирования профессиональных компетенций. База данных содержит подобранные и систематизированные оригинальным образом: модульную программу профессионального модуля, элементы контроля сформированности профессиональных компетенций обучающихся, методические рекомендации к выполнению отчета по практике обучающимися, алгоритм взаимодействия с работодателем, авторские методические разработки, комплект материалов по квалификационному экзамену и фонд оценочных средств по итоговой государственной аттестации.</t>
  </si>
  <si>
    <t>2018620635 от 26.04.2018</t>
  </si>
  <si>
    <t>Скобелева Ирина Ефимовна</t>
  </si>
  <si>
    <t>Электронный учебно-методический комплекс по профессиональному модулю ПМ.02 Сооружение и эксплуатация объектов транспорта, хранения, распределения газа, нефти, нефтепродуктов</t>
  </si>
  <si>
    <t>База данных предназначена для обеспечения непрерывного цикла процесса обучения и содержит систематизированные дидактические материалы в электронном виде. База данных содержит подобранные автором и систематизированные оригинальным образом: методические указания по выполнению практических работ; методические рекомендации по изучению разделов и тем профессионального модуля; темы курсовых проектов выпускных квалификационных работ и методические указания по их выполнению; методические рекомендации по организации самостоятельной (внеаудиторной) работы обучающихся; авторские методические разработки; комплект оценочных средств для текущего, рубежного и итогового контроля знаний у обучающихся по качеству освоения учебного материала по профессиональному модулю; мультимедийные презентации по темам, элементам профессионального модуля.</t>
  </si>
  <si>
    <t>2018620547 от 10.04.2018</t>
  </si>
  <si>
    <t>Банк информационных ресурсов по профессиональному модулю ПМ.02 Сооружение и эксплуатация объектов транспорта, хранения, распределения газа, нефти, нефтепродуктов</t>
  </si>
  <si>
    <t>База данных позволяет обучающимся самостоятельно осуществлять поиск нужной информации по профессиональному модулю ПМ.02 Сооружение и эксплуатация объектов транспорта, хранения, распределения газа, нефти, нефтепродуктов, а также использовать готовые графические работы и производить расчет с помощью Интернет-ресурсов. База данных содержит подобранные автором и систематизированные оригинальным образом: методические материалы по созданию базы расчетов и чертежей графической части для выполнения курсового проекта по МДК. 02.02 Эксплуатация газонефтепроводов и газонефтехранилищ; информационный навигатор расчетов и чертежей, созданных в программах Компас 3D, T-FLEX CAD, Microsoft Visio; индивидуальную интеллект-карту выполнения курсового проекта и выпускной квалификационной работы; электронный указатель интернет-ресурсов для изучения тем профессионального модуля.</t>
  </si>
  <si>
    <t>2018620561 от 11.04.2018</t>
  </si>
  <si>
    <t>Скобелева Ирина Ефимовна
Ибрагимова Лилия Ахматьяновна</t>
  </si>
  <si>
    <t>Учебно-методические материалы по курсу повышения квалификации «Основы медиакомпетентности педагога профессионального образования»</t>
  </si>
  <si>
    <t>База данных позволяет педагогам освоить и применить новые технологии в обучении и содержит подобранные и систематизированные оригинальным образом: программу курса повышения квалификации «Основы медиакомпетентности педагога профессионального образования», курс лекций к программе повышения квалификации «Основы медиакомпетентности педагога профессионального образования», сборник учебных медиапродуктов для проведения интерактивных занятий, методические рекомендации по созданию медиапродуктов учебного назначения при помощи программных Интернет - сервисов.</t>
  </si>
  <si>
    <t>2018620667 от 04.05.2018</t>
  </si>
  <si>
    <t xml:space="preserve">Способ получения оксигуматов из торфа </t>
  </si>
  <si>
    <t>Программа по исходным данным рассчитывает периоды проведения буровых работ, для которых проводит визуализацию с рекомендациями и прогнозами. Может быть использована в нефтедобывающих организациях. Входными данными будут являться виды буровых работ, количество бригад и их состав, период расчета, качественные и временные показатели</t>
  </si>
  <si>
    <t xml:space="preserve">База данных содержит структурированную информацию о видовом составе, обилии, видовой структуре, биотопическом распределении и экоиндикаторных свойствах массовых и структурообразующих видов водной растительности, беспозвоночных планктона и бентоса разнотипных водоемов долины Нижнего Иртыша.
Отражены основные экологически значимые параметры развития сообществ, а именно их видовой состав, показатели количественного обилия – видовое богатство и разнообразие, численность, биомасса (для фитоценозов – удельное обилие и первичная продукция), доминирующие комплексы. Охарактеризована индикаторная роль видов в отношении трофического и экологического статуса водной среды обитания гидробионтов, их экологическая приуроченность к основным типам биотопов в долине Нижнего Иртыша.
База данных может быть полезна при решении учебно-научных задач при подготовке специалистов в области экологии и природопользования, будет интересна практикующим геоэкологам и гидробиологам, занимающимся проблемами гидроэкологии и охраны водных ресурсов Арктического региона.
</t>
  </si>
  <si>
    <t>Тестовые задания для оценки качества образования студентов направления «Электроэнергетика и электротехника» по дисциплине «Введение в профессию» в системе «АСТ-Test Plus»</t>
  </si>
  <si>
    <t>Заявка 2017620219 от 22.03.2017 г.</t>
  </si>
  <si>
    <t>Заявка № 2017616075 от 26.06.2017</t>
  </si>
  <si>
    <t>Свидетельство  о государственной регистрации программы для ЭВМ № 2013619266 от 30.09.2013</t>
  </si>
  <si>
    <t>Заявка 2017620231 от 22.03.2017 г.</t>
  </si>
  <si>
    <t>Свидетельство о государственной регистрации базы данных № 2017620549 от 18.05.2017 г.</t>
  </si>
  <si>
    <t>Свидетельство о государственной регистрации базы данных № 2017620543 от 18.05.2017 г.</t>
  </si>
  <si>
    <t>Заявка 2017620008 от 10.01.2017 г.</t>
  </si>
  <si>
    <t>Заявка 2017620358 от 26.04.2017 г.</t>
  </si>
  <si>
    <t>Заявка 2017620220 от 22.03.2017 г.</t>
  </si>
  <si>
    <t>Свидетельство о государственной регистрации базы данных № 2017620542 от 17.05.2017 г.</t>
  </si>
  <si>
    <t>Заявка 2017620010 от 09.01.2017 г.</t>
  </si>
  <si>
    <t>Заявка 2017620229 от 22.03.2017 г.</t>
  </si>
  <si>
    <t>Заявка 2017620230 от 22.03.2017 г.</t>
  </si>
  <si>
    <t>Свидетельство о государственной регистрации базы данных № 2017620526 от 16.05.2017 г.</t>
  </si>
  <si>
    <t>Свидетельство о государственной регистрации базы данных № 2017620525 от 16.05.2017 г.</t>
  </si>
  <si>
    <t>Заявка 2017620235 от 22.03.2017 г.</t>
  </si>
  <si>
    <t>Свидетельство о государственной регистрации базы данных № 2017620366 от 03.04.2017 г.</t>
  </si>
  <si>
    <t>Заявка №2017620014 от 09.01.2017 г.</t>
  </si>
  <si>
    <t>Заявка 2017620021 от 10.01.2017 г.</t>
  </si>
  <si>
    <t>Заявка 2017620006 от 09.01.2017 г.</t>
  </si>
  <si>
    <t>Заявка 2017620992 от 18.09.2017 г.</t>
  </si>
  <si>
    <t>Заявка №2017621293 от 14.11.2017 г.</t>
  </si>
  <si>
    <t>Заявка №2017621361 от 24.11.2017 г.</t>
  </si>
  <si>
    <t>Заявка 2017621422 от 04.12.2017 г.</t>
  </si>
  <si>
    <t>Заявка №2017621295 от 14.11.2017 г.</t>
  </si>
  <si>
    <t>Заявка №2018620438 от 16.08.2018 г.</t>
  </si>
  <si>
    <t>Заявка №2021620730 от 20.04.2021 г.</t>
  </si>
  <si>
    <t>Заявка №2021623364 от 29.12.2021 г.</t>
  </si>
  <si>
    <t>Заявка № 2016128697 от 13 июля 2016 г.</t>
  </si>
  <si>
    <t>Патент №2638700 от 15.12.2017 г.</t>
  </si>
  <si>
    <t>№ 2706218 от 15.11.2019 г.</t>
  </si>
  <si>
    <t>Заявка № 2017138821 от 07 ноября 2017 г.</t>
  </si>
  <si>
    <t>Заявка № 2017105910 от 29 июня 2016 г.</t>
  </si>
  <si>
    <t>№ 2698160 от 22.08.2019 г.</t>
  </si>
  <si>
    <t>Патент № 2693208 от 01.07.2019 г.</t>
  </si>
  <si>
    <t>Патент № 2686807 от 30.04.2019 г.</t>
  </si>
  <si>
    <t>Заявка №2017143090 от 08 декабря 2017 г.</t>
  </si>
  <si>
    <t>Заявка №2017143064 от 08 декабря 2017 г.</t>
  </si>
  <si>
    <t>Патент № 2723942 от 18.06.2020 г.</t>
  </si>
  <si>
    <t>Заявка № 2019118087 от 10 июня 2019 г.</t>
  </si>
  <si>
    <t>Патент № 160148 от 11.02.2016 г.</t>
  </si>
  <si>
    <t>Заявка № 2015114830 от 20.04.2015 г.</t>
  </si>
  <si>
    <t>Заявка № 2010118361 от 06.05.2010 г.</t>
  </si>
  <si>
    <t>Патент № 2429214 от 20.09.2011 г.</t>
  </si>
  <si>
    <t>Заявка № 2010122182 от 31.05.2010 г.</t>
  </si>
  <si>
    <t>Патент № 2442763 от 20.02.2012 г.</t>
  </si>
  <si>
    <t>Заявка № 2014117044 от 25.04.2014 г.</t>
  </si>
  <si>
    <t>Патент № 2563380 от 24.08.2015  г.</t>
  </si>
  <si>
    <t>Заявка № 2014132614 от 07.08.2014 г.</t>
  </si>
  <si>
    <t>Патент № 2576329 от 04.02.2016 г.</t>
  </si>
  <si>
    <t>Заявка № 2010617242 от 19.11.2010 г.</t>
  </si>
  <si>
    <t>Свидетельство  о государственной регистрации программы для ЭВМ № 2011610769 от 11.01.2011 г.</t>
  </si>
  <si>
    <t>Заявка № 2010617243 от 19.11.2010 г.</t>
  </si>
  <si>
    <t>Свидетельство  о государственной регистрации программы для ЭВМ № 2011611920 от 28.02.2011 г.</t>
  </si>
  <si>
    <t>Заявка № 2011614568 от 21.06.2011 г.</t>
  </si>
  <si>
    <t>Свидетельство  о государственной регистрации программы для ЭВМ № 2011618559 от 31.10.2011 г.</t>
  </si>
  <si>
    <t>Заявка № 2011613285 от 6.05.2011 г.</t>
  </si>
  <si>
    <t>Свидетельство № 2011618659 от 07.11.2011 г.</t>
  </si>
  <si>
    <t>Заявка № 2011619951 от 22.12.2011 г.</t>
  </si>
  <si>
    <t>Свидетельство  о государственной регистрации программы для ЭВМ № 2012611816 от 17.02.2012 г.</t>
  </si>
  <si>
    <t>Заявка № 2012613105 от 19.04.2013 г.</t>
  </si>
  <si>
    <t>Свидетельство  о государственной регистрации программы для ЭВМ № 2012615223 от 09.06.2012 г.</t>
  </si>
  <si>
    <t>Заявка № 2012613803 от 11.05.2012 г.</t>
  </si>
  <si>
    <t>Свидетельство  о государственной регистрации программы для ЭВМ № 2012618169 от 10.09.2012 г.</t>
  </si>
  <si>
    <t>Заявка № 2012613802 от 11.05.2012 г.</t>
  </si>
  <si>
    <t>Свидетельство  о государственной регистрации программы для ЭВМ № 2012618242 от 11.09.2012 г.</t>
  </si>
  <si>
    <t>Заявка № 2012616091 от 18.07.2012 г.</t>
  </si>
  <si>
    <t>Свидетельство  о государственной регистрации программы для ЭВМ № 2012618310 от 14.09.2012 г.</t>
  </si>
  <si>
    <r>
      <t>Заявка № 2012616092 от </t>
    </r>
    <r>
      <rPr>
        <sz val="10"/>
        <color rgb="FFFF0000"/>
        <rFont val="Times New Roman"/>
        <family val="1"/>
        <charset val="204"/>
      </rPr>
      <t>18.07</t>
    </r>
    <r>
      <rPr>
        <sz val="10"/>
        <rFont val="Times New Roman"/>
        <family val="1"/>
        <charset val="204"/>
      </rPr>
      <t>.2012 г.</t>
    </r>
  </si>
  <si>
    <t>Свидетельство  о государственной регистрации программы для ЭВМ № 2012618311 от 14.09.2012 г.</t>
  </si>
  <si>
    <t>Заявка № 2012618465 от 09.10.2012 г.</t>
  </si>
  <si>
    <t>Свидетельство  о государственной регистрации программы для ЭВМ № 2012660846 от 29.11.2012 г.</t>
  </si>
  <si>
    <t>Заявка № 2012618466 от 09.10.2012 г.</t>
  </si>
  <si>
    <t>Свидетельство  о государственной регистрации программы для ЭВМ № 2012660847 от 29.11.2012 г.</t>
  </si>
  <si>
    <t>Заявка № 2012619725 от 12.11.2012 г.</t>
  </si>
  <si>
    <t>Свидетельство  о государственной регистрации программы для ЭВМ № 2013610222 от 09.01.2013 г.</t>
  </si>
  <si>
    <t>Заявка № 2012619643 от 8.11.2012 г.</t>
  </si>
  <si>
    <t>Свидетельство  о государственной регистрации программы для ЭВМ № 2013610879 от 09.01.2013 г.</t>
  </si>
  <si>
    <t>Заявка № 2013610699 от 30.01.2013 г.</t>
  </si>
  <si>
    <t>Свидетельство  о государственной регистрации программы для ЭВМ № 2013613130 от 26.03.2013 г.</t>
  </si>
  <si>
    <t>Заявка № 2013616382 от 22.07.2013 г.</t>
  </si>
  <si>
    <t>Свидетельство  о государственной регистрации программы для ЭВМ № 2013618288 от 05.09.2013 г.</t>
  </si>
  <si>
    <t>Заявка № 2013616906 от 01.08.2013 г.</t>
  </si>
  <si>
    <t>Свидетельство  о государственной регистрации программы для ЭВМ № 2013619313 от 01.10.2013 г.</t>
  </si>
  <si>
    <t>Заявка № 2013616908 от 01.08.2013 г.</t>
  </si>
  <si>
    <t>Свидетельство  о государственной регистрации программы для ЭВМ № 2013619314 от 01.10.2013 г.</t>
  </si>
  <si>
    <t>Заявка № 2013660081 от 29.10.2013 г.</t>
  </si>
  <si>
    <t>Свидетельство  о государственной регистрации программы для ЭВМ № 2013661711 от 13.12.2013 г.</t>
  </si>
  <si>
    <t>Заявка № 2013619891 от 29.10.2013 г.</t>
  </si>
  <si>
    <t>Свидетельство  о государственной регистрации программы для ЭВМ № 2013661768 от 16.12.2013 г.</t>
  </si>
  <si>
    <t>Заявка № 2013619892 от 29.10.2013 г.</t>
  </si>
  <si>
    <t>Свидетельство  о государственной регистрации программы для ЭВМ № 2013661769 от 16.12.2013 г.</t>
  </si>
  <si>
    <t>Заявка № 2013619893 от 29.10.2013 г.</t>
  </si>
  <si>
    <t>Свидетельство  о государственной регистрации программы для ЭВМ № 2013661770 от 16.12.2013 г.</t>
  </si>
  <si>
    <t>Заявка № 2014611202 от 18.02.2014 г.</t>
  </si>
  <si>
    <t>Свидетельство  о государственной регистрации программы для ЭВМ № 2014613823 от 08.04.2014 г.</t>
  </si>
  <si>
    <t>Заявка № 2014612221 от 18.03.2014 г.</t>
  </si>
  <si>
    <t>Свидетельство  о государственной регистрации программы для ЭВМ № 2014616827 от 04.07.2014 г.</t>
  </si>
  <si>
    <t>Заявка № 2014615562 от 10.06.2014 г.</t>
  </si>
  <si>
    <t>Свидетельство  о государственной регистрации программы для ЭВМ № 2014617571 от 28.07.2014 г.</t>
  </si>
  <si>
    <t>Заявка № 2014617045 от 21.07.2014 г.</t>
  </si>
  <si>
    <t>Свидетельство  о государственной регистрации программы для ЭВМ № 2014619058 от 08.09.2014 г.</t>
  </si>
  <si>
    <t>Заявка № 2014617046 от 21.07.2014 г.</t>
  </si>
  <si>
    <t>Свидетельство  о государственной регистрации программы для ЭВМ № 2014619479 от 17.09.2014 г.</t>
  </si>
  <si>
    <t>Заявка № 2014617270 от 23.07.2014 г.</t>
  </si>
  <si>
    <t>Свидетельство  о государственной регистрации программы для ЭВМ № 2014619677 от 18.09.2014 г.</t>
  </si>
  <si>
    <t>Заявка № 2014617272 от 23.07.2014 г.</t>
  </si>
  <si>
    <t>Свидетельство  о государственной регистрации программы для ЭВМ № 2014619678 от 18.09.2014 г.</t>
  </si>
  <si>
    <t>Заявка № 2014660968 от 29.10.2014 г.</t>
  </si>
  <si>
    <t>Свидетельство  о государственной регистрации программы для ЭВМ № 2014663013 от 15.12.2014 г.</t>
  </si>
  <si>
    <t>Заявка № 2014661061 от 29.10.2014 г.</t>
  </si>
  <si>
    <t>Свидетельство  о государственной регистрации программы для ЭВМ № 2014663031 от 15.12.2014 г.</t>
  </si>
  <si>
    <t>Заявка № 2014660988 от 29.10.2014 г.</t>
  </si>
  <si>
    <t>Свидетельство  о государственной регистрации программы для ЭВМ № 2014663105 от 16.12.2014 г.</t>
  </si>
  <si>
    <t>Заявка № 2014621248 от 25.09.2014 г.</t>
  </si>
  <si>
    <t>Свидетельство о государственной регистрации базы данных № 2015620208 от 06.02.2015 г.</t>
  </si>
  <si>
    <t>Заявка № 2015620293 от 30.03.2015 г.</t>
  </si>
  <si>
    <t>Свидетельство о государственной регистрации базы данных № 2015620756 от 15.05.2015  г.</t>
  </si>
  <si>
    <t>Заявка № 2014621933 от 25.12.2014 г.</t>
  </si>
  <si>
    <t>Свидетельство о государственной регистрации базы данных № 2015621116 от 22.07.2015 г.</t>
  </si>
  <si>
    <t>Заявка № 2014621907 от 26.12.2014 г.</t>
  </si>
  <si>
    <t>Свидетельство о государственной регистрации базы данных № 2015621138 от 24.07.2015 г.</t>
  </si>
  <si>
    <t>Заявка № 2014621908 от 26.12.2015 г.</t>
  </si>
  <si>
    <t>Свидетельство о государственной регистрации базы данных № 2015621139 от 24.07.2015 г.</t>
  </si>
  <si>
    <t>Заявка № 2014663570 от 25.12.2014 г.</t>
  </si>
  <si>
    <t>Свидетельство  о государственной регистрации программы для ЭВМ № 2015612571 от 20.02.2015 г.</t>
  </si>
  <si>
    <t>Заявка № 2014663569 от 25.12.2014 г.</t>
  </si>
  <si>
    <t>Свидетельство  о государственной регистрации программы для ЭВМ № 2015612570 от 20.02.2015 г.</t>
  </si>
  <si>
    <t>Заявка № 2015613436 от 27.04.2015 г.</t>
  </si>
  <si>
    <t>Свидетельство  о государственной регистрации программы для ЭВМ № 2015616594 от 16.06.2015 г.</t>
  </si>
  <si>
    <t>Заявка № 2015613462 от 27.04.2015 г.</t>
  </si>
  <si>
    <t xml:space="preserve">Свидетельство  о государственной регистрации программы для ЭВМ № 2015616853 от 24.06.2015 г. </t>
  </si>
  <si>
    <t>Заявка № 2015613447 от 27.04.2015 г.</t>
  </si>
  <si>
    <t>Свидетельство  о государственной регистрации программы для ЭВМ № 2015616870 от 25.06.2015 г.</t>
  </si>
  <si>
    <t>Заявка № 2015615114 от 15.06.2015 г.</t>
  </si>
  <si>
    <t>Свидетельство  о государственной регистрации программы для ЭВМ № 2015618619 от 12.08.2015 г.</t>
  </si>
  <si>
    <t>Заявка № 2015615116 от 15.06.2015 г.</t>
  </si>
  <si>
    <t>Свидетельство  о государственной регистрации программы для ЭВМ № 2015618620 от 12.08.2015 г.</t>
  </si>
  <si>
    <t>Заявка № 2015616655 от 20.07.2016 г.</t>
  </si>
  <si>
    <t>Свидетельство  о государственной регистрации программы для ЭВМ № 2015619871 от 15.09.2015 г.</t>
  </si>
  <si>
    <t>Заявка № 2015616560 от 20.07.2015 г.</t>
  </si>
  <si>
    <t>Свидетельство  о государственной регистрации программы для ЭВМ № 2015619913 от 16.09.2015 г.</t>
  </si>
  <si>
    <t>Заявка № 2015616561 от 20.07.2015 г.</t>
  </si>
  <si>
    <t>Свидетельство  о государственной регистрации программы для ЭВМ № 2015619914 от 16.09.2015 г.</t>
  </si>
  <si>
    <t>Заявка № 2015616562 от 20.07.2015 г.</t>
  </si>
  <si>
    <t>Свидетельство  о государственной регистрации программы для ЭВМ № 2015619915 от 16.09.2015 г.</t>
  </si>
  <si>
    <t>Заявка № 2015616563 от 20.07.2015 г.</t>
  </si>
  <si>
    <t>Свидетельство  о государственной регистрации программы для ЭВМ № 2015619916 от 16.09.2015 г.</t>
  </si>
  <si>
    <t>Заявка № 2015661276 от 23.11.2015 г.</t>
  </si>
  <si>
    <t>Свидетельство  о государственной регистрации программы для ЭВМ № 2016610634 от 15.01.2016 г.</t>
  </si>
  <si>
    <t>Заявка № 2015662592 от 21.12.2015 г.</t>
  </si>
  <si>
    <t>Свидетельство  о государственной регистрации программы для ЭВМ № 2016612068 от 18.02.2016 г.</t>
  </si>
  <si>
    <t>Заявка № 2015662591 от 21.12.2015 г.</t>
  </si>
  <si>
    <t>Свидетельство  о государственной регистрации программы для ЭВМ 2016612069 от 18.02.2016 г.</t>
  </si>
  <si>
    <t>Заявка № 2015662590 от 21.12.2015 г.</t>
  </si>
  <si>
    <t>Свидетельство  о государственной регистрации программы для ЭВМ № 2016612070 от 18.02.2016 г.</t>
  </si>
  <si>
    <t>Заявка № 2015661851 от 02.12.2015 г.</t>
  </si>
  <si>
    <t>Свидетельство  о государственной регистрации программы для ЭВМ № 2016613296 от 24.03.2016 г.</t>
  </si>
  <si>
    <t>Заявка № 2015661850 от 02.12.2015 г.</t>
  </si>
  <si>
    <t>Свидетельство  о государственной регистрации программы для ЭВМ № 2016613297 от 24.03.2016 г.</t>
  </si>
  <si>
    <t>Заявка № 2015661849 от 02.12.2015 г.</t>
  </si>
  <si>
    <t>Свидетельство  о государственной регистрации программы для ЭВМ № 2016613298 от 24.03.2016 г.</t>
  </si>
  <si>
    <t>Заявка № 2016611902 от 09.03.2016 г.</t>
  </si>
  <si>
    <t>Свидетельство  о государственной регистрации программы для ЭВМ № 2016614601 от 27.04.2016 г.</t>
  </si>
  <si>
    <t>Заявка № 2016611491 от 25.02.2016 г.</t>
  </si>
  <si>
    <t>Свидетельство  о государственной регистрации программы для ЭВМ № 2016614998 от 13.05.2016 г.</t>
  </si>
  <si>
    <t>Заявка № 2016613392 от 11.04.2016 г.</t>
  </si>
  <si>
    <t>Свидетельство  о государственной регистрации программы для ЭВМ № 2016616247 от 08.06.2016 г.</t>
  </si>
  <si>
    <t>Заявка № 2016613393 от 11.04.2016 г.</t>
  </si>
  <si>
    <t>Свидетельство  о государственной регистрации программы для ЭВМ № 2016616248 от 08.06.2016 г.</t>
  </si>
  <si>
    <t>Заявка № 2016613396 от 11.04.2016 г.</t>
  </si>
  <si>
    <t>Свидетельство  о государственной регистрации программы для ЭВМ № 2016616249 от 08.06.2016 г.</t>
  </si>
  <si>
    <t>Заявка № 2016614337 от 28.04.2016 г.</t>
  </si>
  <si>
    <t>Свидетельство  о государственной регистрации программы для ЭВМ № 2016616870 от 21.06.2016 г.</t>
  </si>
  <si>
    <t>Заявка № 2016614197 от 26.04.2016 г.</t>
  </si>
  <si>
    <t>Свидетельство  о государственной регистрации программы для ЭВМ № 2016616875 от 21.06.2016 г.</t>
  </si>
  <si>
    <t>Заявка № 2016614192 от 26.04.2016 г.</t>
  </si>
  <si>
    <t>Свидетельство  о государственной регистрации программы для ЭВМ № 2016616876 от 21.06.2016 г.</t>
  </si>
  <si>
    <t>Заявка № 2016614181 от 26.04.2016 г.</t>
  </si>
  <si>
    <t>Свидетельство  о государственной регистрации программы для ЭВМ № 2016616877 от 21.06.2016 г.</t>
  </si>
  <si>
    <t>Заявка № 2016614164 от 26.04.2016 г.</t>
  </si>
  <si>
    <t>Свидетельство  о государственной регистрации программы для ЭВМ № 2016616878 от 21.06.2016 г.</t>
  </si>
  <si>
    <t>Заявка № 2016614162 от 26.04.2016 г.</t>
  </si>
  <si>
    <t>Свидетельство  о государственной регистрации программы для ЭВМ № 2016616879 от 21.06.2016 г.</t>
  </si>
  <si>
    <t>Заявка № 2016614328 от 28.04.2016 г.</t>
  </si>
  <si>
    <t>Свидетельство  о государственной регистрации программы для ЭВМ № 2016616881 от 21.06.2016 г.</t>
  </si>
  <si>
    <t>Заявка № 2016614329 от 28.04.2016 г.</t>
  </si>
  <si>
    <t>Свидетельство  о государственной регистрации программы для ЭВМ № 2016616883 от 21.06.2016 г.</t>
  </si>
  <si>
    <t>Заявка № 20166144471 от 04.05.2016 г.</t>
  </si>
  <si>
    <t>Свидетельство № 2016617104 от 27.06.2016 г.</t>
  </si>
  <si>
    <t>Заявка № 2016614334 от 28.04.2016 г.</t>
  </si>
  <si>
    <t>Свидетельство  о государственной регистрации программы для ЭВМ № 2016619208 от 16.08.2016 г.</t>
  </si>
  <si>
    <t>Заявка № 2016614335 от 28.04.2016 г.</t>
  </si>
  <si>
    <t>Свидетельство о государственной регистрации программы для ЭВМ № 2016619209 от 16.08.2016 г.</t>
  </si>
  <si>
    <t>Заявка № 2016614161 от 26.04.2016 г.</t>
  </si>
  <si>
    <t>Свидетельство  о государственной регистрации программы для ЭВМ № 2016619675 от 25.08.2016 г.</t>
  </si>
  <si>
    <t>Заявка № 2016611892 от 09.03.2016 г.</t>
  </si>
  <si>
    <t>Свидетельство  о государственной регистрации программы для ЭВМ № 2016614609 от 27.04.2016 г.</t>
  </si>
  <si>
    <t>Свидетельство о государственной регистрации базы данных № 2017621303 от 13.11.2017 г.</t>
  </si>
  <si>
    <t>Заявка № 2017614344 от 11.05.2017 г.</t>
  </si>
  <si>
    <t>Заявка № 2017616096 от 26.06.2017 г.</t>
  </si>
  <si>
    <t>Заявка № 2017616097 от 26.06.2017 г.</t>
  </si>
  <si>
    <t>Заявка № 2017616093 от 26.06.2017 г.</t>
  </si>
  <si>
    <t>Заявка № 2017616086 от 26.06.2017 г.</t>
  </si>
  <si>
    <t>Заявка № 2017616066 от 26.06.2017 г.</t>
  </si>
  <si>
    <t>Заявка № 2017616063 от 26.06.2017 г.</t>
  </si>
  <si>
    <t>Заявка № 2017615375 от 06.06.2017 г.</t>
  </si>
  <si>
    <t>Заявка № 2017616095 от 26.06.2017 г.</t>
  </si>
  <si>
    <t>Заявка № 2017616103 от 26.06.2017 г.</t>
  </si>
  <si>
    <t>Заявка № 2017616106 от 26.06.2017 г.</t>
  </si>
  <si>
    <t xml:space="preserve">Свидетельство о государственной регистрации программы для ЭВМ № 2017662412 от 07.11.2017 г.
</t>
  </si>
  <si>
    <t xml:space="preserve">Свидетельство о государственной регистрации программы для ЭВМ № 2017662238 от 01.11.2017 г.
</t>
  </si>
  <si>
    <t xml:space="preserve">Свидетельство о государственной регистрации программы для ЭВМ № 2017662237 от 01.11.2017 г.
</t>
  </si>
  <si>
    <t>Свидетельство о государственной регистрации программы для ЭВМ №2017662069 от 27.10.2017 г.</t>
  </si>
  <si>
    <t>Заявка № 2017616094 от 26.06.2017 г.</t>
  </si>
  <si>
    <t>Свидетельство о государственной регистрации программы для ЭВМ №2017662073 от 27.10.2017 г.</t>
  </si>
  <si>
    <t>Заявка № 2017616092 от 26.06.2017 г.</t>
  </si>
  <si>
    <t>Свидетельство о государственной регистрации программы для ЭВМ № 2017662072 от 27.10.2017 г.</t>
  </si>
  <si>
    <t>Заявка № 2017616083 от 26.06.2017 г.</t>
  </si>
  <si>
    <t>Свидетельство о государственной регистрации программы для ЭВМ № 2017662070 от 27.10.2017 г.</t>
  </si>
  <si>
    <t>Заявка № 2017616084 от 26.06.2017 г.</t>
  </si>
  <si>
    <t>Свидетельство о государственной регистрации программы для ЭВМ № 2017662071 от 27.10.2017 г.</t>
  </si>
  <si>
    <t>Заявка № 2017610747 от 27.01.2017 г.</t>
  </si>
  <si>
    <t>Свидетельство о государственной регистрации программы для ЭВМ № 2017615273 от 12.05.2017 г.</t>
  </si>
  <si>
    <t>Заявка №2017662130 от 27.11.2017 г.</t>
  </si>
  <si>
    <t>Свидетельство о государственной регистрации программы для ЭВМ №2018610665 от 15.01.2018 г.</t>
  </si>
  <si>
    <t>Свидетельство о государственной регистрации базы данных №2018620132 от 19.01.2018 г.</t>
  </si>
  <si>
    <t>Свидетельство о государственной регистрации базы данных №2018620186 от 01.02.2018 г.</t>
  </si>
  <si>
    <t>Свидетельство о государственной регистрации базы данных №2018620096 от 15.01.2018 г.</t>
  </si>
  <si>
    <t>Свидетельство о государственной регистрации базы данных №2018620453 от 19.03.2018 г.</t>
  </si>
  <si>
    <t>Заявка №2018612031 от 02.03.2018 г.</t>
  </si>
  <si>
    <t>Свидетельство о государственной регистрации программы для ЭВМ №2018614756 от 17.04.2018 г.</t>
  </si>
  <si>
    <t>Свидетельство о государственной регистрации базы данных №2018620961 от 02.07.2018 г.</t>
  </si>
  <si>
    <t>Заявка № 2019660250 от 15.08.2019 г.</t>
  </si>
  <si>
    <t>Свидетельство о государственной регистрации программы для ЭВМ №2019663399 от 16.10.2019 г.</t>
  </si>
  <si>
    <t>Заявка №2021660464 от 06.07.2021 г.</t>
  </si>
  <si>
    <t>Свидетельство №2021661824 о государственной регистрации программы для ЭВМ от 15.07.2021 г.</t>
  </si>
  <si>
    <t>Свидетельство о государственной регистрации базы данных №2021620820 от 22.04.2021 г.</t>
  </si>
  <si>
    <t>Заявка №2021682159 от 29.12.2021 г.</t>
  </si>
  <si>
    <t>Свидетельство о государственной регистрации программы для ЭВМ  №2022610489 от 12.01.2022 г.</t>
  </si>
  <si>
    <t>Заявка №2021682233 от 29.12.2021 г.</t>
  </si>
  <si>
    <t>Свидетельство о государственной регистрации программы для ЭВМ №2022610568 от 13.01.2022 г.</t>
  </si>
  <si>
    <t>Свидетельство о государственной регистрации базы данных № 2022620091 от 12.01.2022 г.</t>
  </si>
  <si>
    <t>Заявка №2021682247 от 29.12.2021 г.</t>
  </si>
  <si>
    <t>Свидетельство о государственной регистрации программы для ЭВМ №2022611133 от 19.01.2022 г.</t>
  </si>
  <si>
    <t>Коржов Юрий Владимирович, Орлов Сергей Анатольевич, Углев Владимир Владимирович, Нехорошев Сергей Викторович, Кульков Михаил .Григорьевич, Кузьменко Олег Степанович, Кузина Марина Яковлевна
Козлов Игорь Владимирович,
Минаев Николай Дмитриевич</t>
  </si>
  <si>
    <t xml:space="preserve"> Способ получения сложных жидких гуминовых удобрений из торфа</t>
  </si>
  <si>
    <t>Программа расчета экспоненты квадратной матрицы второго порядка</t>
  </si>
  <si>
    <t xml:space="preserve">Татаринцев Ярослав Борисович Петроченко Владислав Юрьевич Цимахович Сергей Витальевич Шугуров Антон Рамильевич Якимчук Александр Васильевич </t>
  </si>
  <si>
    <t xml:space="preserve">Слободенюк Сергей Сергеевич Гончаренко Олег Валериевич Коцюрко Елена Петровна Богданов Галина Алексеевна  </t>
  </si>
  <si>
    <t>Татаринцев Ярослав Борисович Петроченко Владислав Юрьевич Цимахович Сергей Витальевич Шугуров Антон Рамильевич Якимчук Александр Васильевич</t>
  </si>
  <si>
    <t xml:space="preserve">Слободенюк Сергей Сергеевич Гончаренко Олег Валерьевич Коцюрко Елена Петровна Богданов Никита Сергеевич </t>
  </si>
  <si>
    <t xml:space="preserve">Татаринцев Ярослав Борисович Алмазов Олег Викторович Петроченко Владислав Юрьевич  Шугуров Антон Рамильевич Якимчук Александр Васильевич </t>
  </si>
  <si>
    <t xml:space="preserve">Татаринцев Ярослав Борисович Алмазов Олег Викторович Петроченко Владислав Юрьевич Шугуров Антон Рамильевич Якимчук Александр Васильевич </t>
  </si>
  <si>
    <t>Иванов  Георгий Александрович Семенов Сергей Петрович Шавкун  Алексей Евгеньевич Карпов Дмитрий Викторович Бурундукова Елена Михайловна</t>
  </si>
  <si>
    <t>Программа численного решения обратных задач об определении младшего коэффициента для математических моделей тепломассопереноса</t>
  </si>
  <si>
    <t>Пятков Сергей Григорьевич Сафонов Егор Иванович</t>
  </si>
  <si>
    <t xml:space="preserve">Пятков Сергей Григорьевич </t>
  </si>
  <si>
    <t>Системы контроля, тестирования и диагностики режимов работы электротехнических комплексов</t>
  </si>
  <si>
    <t>Свидетельство о государственной регистрации базы данных № 2017620661 от 20.06.2017 г.</t>
  </si>
  <si>
    <t>Ковалев Владимир Захарович, Бессонов Владимир Олегович, Зябкин Александр Александрович</t>
  </si>
  <si>
    <t>Разнообразие гидробиоценозов природных водоемов долины Нижнего Иртыша: видовой состав, показатели количественного развития и особенности экологической структуры сообществ</t>
  </si>
  <si>
    <t>НОЦ ДОСиГИК</t>
  </si>
  <si>
    <t>Духновский Сергей Витальевич</t>
  </si>
  <si>
    <t>Программа для оценки типов и "классов опасности" личности-"Тест-СОКОЛ"</t>
  </si>
  <si>
    <t>Свидетельство о государственной регистрации программы для ЭВМ №2022669634 от 21.10.2022</t>
  </si>
  <si>
    <t xml:space="preserve">Разработанная программа «Тест-СОКОЛ» – позволяет оценить выраженность типов и «классов опасности» (кадровых рисков) личности. Программа «Тест-СОКОЛ» позволяет производить опрос в электронном виде, обрабатывать полученные данные и выводить результаты тестирования, как на экран, так и сохранять в файл, с возможностью дальнейшего сохранения и вывода на печать. Программа сохраняет результаты в файл в двух форматах: для тестируемого и для психолога (заказчика). 
Программу «Тест-СОКОЛ» необходимо использовать в рамках организационно-кадрового аудита, в рамках проведения конкурсного отбора кандидатов на замещение вакантных должностей, в рамках проведении конкурса кандидатов для постановки в кадровый резерв. 
</t>
  </si>
  <si>
    <t>Используется</t>
  </si>
  <si>
    <t>Используется: НОЦ ДОСиГИК при выполнении госконтрактов в которых подразумеваются картографические работы. В 2022 году использовалось в рамках контракта № 1-4.2/2022/05.5/22-ЮГУ-084 от 11.04.2022 года, заключенного между Некоммерческим партнерством «Российский центр освоения Арктики» и Югорским государственным университетом. «КОМПЛЕКСНАЯ ОЦЕНКА ТЕРРИТОРИЙ ГОСУДАРСТВЕННЫХ ПРИРОДНЫХ ЗАКАЗНИКОВ РЕГИОНАЛЬНОГО ЗНАЧЕНИЯ «ВЕРХНЕПОЛУЙСКИЙ и «СОБТЫ-ЮГАНСКИЙ» ЯМАЛО-НЕНЕЦКОГО АВТОНОМНОГО ОКРУГА В СВЯЗИ С УВЕЛИЧЕНИЕМ НАГРУЗКИ НА ПРИРОДУ КОММЕРЧЕСКОГО ОЛЕНЕВОДСТВА».                                                                                                        Также используется НОЦ ДОСиГИК при работе над научными публикациями</t>
  </si>
  <si>
    <t>Используется НОЦ ДОСиГИК при работе над научными публикациями</t>
  </si>
  <si>
    <t>потеряла актуальность</t>
  </si>
  <si>
    <t>Используется в учебном процессе при изучении дисциплины Силовые агрегаты рассматриваются различные варианты конструкции двигателей внутреннего сгорания, в том числе бесшатунного. В начале 2023 года планируется опубликовать статью в журнале ВАК по теории данного двигателя.</t>
  </si>
  <si>
    <t xml:space="preserve">Используется в учебном процессе при изучении дисциплины прикладная механика рассматриваются различные варианты конструкции выпрямителкй, в том числе механических импульсных колебаний  В начале 2023 года планируется опубликовать статью в журнале ВАК по кинематическому расчёту выпрямителя механических импульсных колебаний </t>
  </si>
  <si>
    <t>использоваться как в научно-исследовательских целях, так и в кадровой психодиагностике (при наличии заказов). кроме того, методика будет использована в рамках практически занятий по таким дисциплинам как "Психодиагностика", "Психодиагностика в образовании", а также "Психология труда", в рамках элективного курса "Технологии личностного и профессионального самоопределения"</t>
  </si>
  <si>
    <t>Политехническая школа</t>
  </si>
  <si>
    <t>Инженерная школа цифровых технологий</t>
  </si>
  <si>
    <t>Высшая нефтяная школа</t>
  </si>
  <si>
    <t xml:space="preserve">
Политехническая школа</t>
  </si>
  <si>
    <t>Высшая школа физической культуры и спорта</t>
  </si>
  <si>
    <t xml:space="preserve"> Инженерная школа цифровых технологий</t>
  </si>
  <si>
    <t>Высшая психолого-педагогическая школа</t>
  </si>
  <si>
    <t>Высшая нефтеная школа</t>
  </si>
  <si>
    <t>Высшая школа цифровой экономики</t>
  </si>
  <si>
    <t>Высшпая школа цифровой экономики</t>
  </si>
  <si>
    <t>Ткаченко Всеволод Андреевич</t>
  </si>
  <si>
    <t>Построение простых топологий радиальных высокоавтоматизированных сетей электроснабжения</t>
  </si>
  <si>
    <t xml:space="preserve">Программа позволяет производить в автоматизированном режиме построение радиальной электрической сети от точки генерации энергии ко множеству точек её потребления. Реализуемый программой алгоритм при построении сети предусматривает технические и технологические ограничения к линиям электропередачи при реализации задач непрерывного мониторинга или развития технологий Smart Grid.
Программа выполнена в рамках государственного задания Министерства науки и высшего образования РФ (код темы: FENG-2023-0005)
</t>
  </si>
  <si>
    <t>Свидетельство о государственной регистрации программы для ЭВМ №2023617336 от 07.04.2023 г.</t>
  </si>
  <si>
    <t>Кураков Сергей Анатольевич</t>
  </si>
  <si>
    <t>Комплект для установки в жидкости на заданной глубине измерительных датчиков, не допускающих полного погружения</t>
  </si>
  <si>
    <t xml:space="preserve">УСТРОЙСТВО ДЛЯ УСТАНОВКИ В ЖИДКОСТЬ НА ЗАДАННОЙ ГЛУБИНЕ ИЗМЕРИТЕЛЬНЫХ ДАТЧИКОВ, НЕ ДОПУСКАЮЩИХ ПОЛНОГО ПОГРУЖЕНИЯ
Устройство для установки в жидкость на заданной глубине измерительных датчиков, не допускающих полного погружения, относится к средствам измерения и предназначено для измерения физических значений свойств жидкостей на заданной глубине. 
Задачей изобретения является расширение арсенала устройств измерения параметров жидкостей на заданной глубине. Становится возможным задействовать датчики, не допускающие полное погружение. 
 Устройство содержит корпус с перфорацией в нижней части, крышку, подвижный поплавок, к которому крепятся датчики, патрубок с клапаном, сальник (муфту).
Обеспечивается возможность некоторых измерений, недоступных ранее, например, измерение водородного показателя (PH) на глубине прецизионными датчиками, не допускающими полное погружение.
</t>
  </si>
  <si>
    <t>Изобретение</t>
  </si>
  <si>
    <t>Заявка № 2022114682 от 31.05.2022</t>
  </si>
  <si>
    <t>Патент на изобретение № 2793994 от 11.04.2023</t>
  </si>
  <si>
    <t xml:space="preserve">протокол заседания оценочной комиссии по постановке на баланс ЮГУ объектов интеллектуальной собственности №1 от 21.02.2022, </t>
  </si>
  <si>
    <t xml:space="preserve">протокол заседания оценочной комиссии по постановке на баланс ЮГУ объектов интеллектуальной собственности №2 от 15.11..2022, </t>
  </si>
  <si>
    <t xml:space="preserve">протокол заседания оценочной комиссии по постановке на баланс ЮГУ объектов интеллектуальной собственности №1 от 19.04.2023, </t>
  </si>
  <si>
    <t xml:space="preserve">протокол заседания оценочной комиссии по постановке на баланс ЮГУ объектов интеллектуальной собственности №2 от 29.05.2023, </t>
  </si>
  <si>
    <t>Науки о земле и смежные науки</t>
  </si>
  <si>
    <t>Психология</t>
  </si>
  <si>
    <t>Электроэнергетика</t>
  </si>
  <si>
    <t>Заложен в Уставной капитал МИПа Долингера</t>
  </si>
  <si>
    <t>Шеломенцев Артём Андреевич, Гончарова Ксения Сергеевна</t>
  </si>
  <si>
    <t>Программа цифровой обработки социально-экономических данных пространственной конвергенции и дивергенции доходов населения в регионах России</t>
  </si>
  <si>
    <t>Шеломенцев Артём Андреевич</t>
  </si>
  <si>
    <t>ЭВМ</t>
  </si>
  <si>
    <t xml:space="preserve">Свидетельство о государственной регистрации программы для ЭВМ №2023666674 от 03.08.2023 </t>
  </si>
  <si>
    <t>Экономика</t>
  </si>
  <si>
    <t>Программа ЭВМ может использоваться: научно-исследовательскими ор-ганизациями, образовательными учреждениями, органами власти различного уровня; бизнес-сообществом.А также,  является состовным элементом выполнения Шеломенцева А.Г.  Гранта РНФ 22-28-01403 «Модели
прогнозирования процессов адаптации социо-эколого-экономических систем северного
региона к последствиям глобального изменения климата»</t>
  </si>
  <si>
    <t>Шеломенцев Андрей Геннадьевич</t>
  </si>
  <si>
    <t>Шеломенцев Артём Андреевич, Гончарова Ксения Сергеевна, Шеломенцев Андрей Геннадьевич</t>
  </si>
  <si>
    <t>Интегрированная пространственно-временная база
данных, характеризующих последствия изменения
климата, влияющие на социально-экономическое
развитие северных территорий Западной Сибири</t>
  </si>
  <si>
    <t>База данных может использоваться: научно-исследовательскими организациями, образовательными учреждени-ями, органами власти различного уровня; бизнес-сообществом.   А также,  является состовным элементом выполнения Шеломенцева А.Г.  Гранта РНФ 22-28-01403 «Модели
прогнозирования процессов адаптации социо-эколого-экономических систем северного
региона к последствиям глобального изменения климата»</t>
  </si>
  <si>
    <t xml:space="preserve">Выявление тенденции и детерминант пространственной дифференциации доходов населения в регионах Российской Федерации.
Преимуществом разработанной программы для ЭВМ является адаптивность её интерфейса под конкретные запросы участников исследования (в т. ч. форматам файлов выгрузки и предварительного графического представления данных).
Благодаря созданной платформе пользователи имеют возможность получения статистических срезов временных рядов в разрезе отдельных показателей, субъектов Федерации, населенных пунктов и т.д., в том числе и в графическом виде для предварительного анализа.
</t>
  </si>
  <si>
    <t>База данных</t>
  </si>
  <si>
    <t>Заявка №2022668658 от 13.10.2022</t>
  </si>
  <si>
    <t>Заявка № 2023615805 от 21.03.2023</t>
  </si>
  <si>
    <t>Заявка №2023666057 от 27.07.2023</t>
  </si>
  <si>
    <t>Заявка № 2023622546 от 02.08.2023</t>
  </si>
  <si>
    <t>Свидетельство о государственной регистрации базы данных № 2023622872 от 22 августа 2023 года</t>
  </si>
  <si>
    <t xml:space="preserve">База данных (БД) содержит динамические наборы данных о регистрируемых на территории ХМАО и ЯНАО процессах и явлениях касающихся, с одной стороны социо-эколого-экономической системы, с другой - климатических изменений. 
Так, в БД отражены основные аспекты развития субъектов Федерации: экономические (уровень индустриального, инновацион-ного и инфраструктурного развития муниципальных образований территорий, динамика их экономического развития и занятости в них); социальные (уровень жизни населения, комфортность его про-живания в отдельных муниципальных образованиях и проч.); эколо-гические (температура воздуха, в т.ч. достигнутые исторические ми-нимумы и максимумы температуры воздуха, количество осадков, уровень давления, площадь горения природных комплексов и уро-вень ущерба от природных пожаров и проч.).
Собранные для БД данные охватывают период: 
- с 1960-х гг. (по показателю «среднемесячная температура воздуха» - с 1940-х гг.) по настоящее время – для показателей, опи-сывающих климатические условия исследуемых территорий; 
- с 1990-х гг. по настоящее время – для показателей, характе-ризующих социально-экономические и экологические процессы и явления отдельных регионов России.
</t>
  </si>
  <si>
    <t xml:space="preserve"> используется</t>
  </si>
  <si>
    <t>в рамках государственного задания Министерства науки и высшего образования РФ (код темы: FENG-2023-0005)</t>
  </si>
  <si>
    <t>Определение оптимальной структуры сети с учетом
эксплуатационных параметров сети и географических
особенностей района размещения</t>
  </si>
  <si>
    <t>Программа ЭВМ</t>
  </si>
  <si>
    <t>Свидетельство</t>
  </si>
  <si>
    <t xml:space="preserve">Заявка № 2023668903
 от 14.09.2023 </t>
  </si>
  <si>
    <t>Свидетельство о государственной регистрации программы для ЭВМ №2023669963 от 22.09.2023 г.</t>
  </si>
  <si>
    <t>Программа предназначена для определения оптимальной структуры микро- и минигрид в условиях резко неоднородного ландшафта территории размещения. Программа решает следующие задачи: построение трасс линий электропередачи с минимальной стоимостью, учитывая технические ограничения строительства линий; определение минимального оставного дерева для определения связей пунктов генерации и потребления электрической энергии; оценка варианта сети по различным параметрам (техническим и экономическим); многокритериальная задача размещения пунктов генерации (энергохаба).
Программа выполнена в рамках государственного задания Министерства науки и высшего образования РФ (код темы: FENG-2023-0005)</t>
  </si>
  <si>
    <t>Корнеев Дмитрий Сергеевич</t>
  </si>
  <si>
    <t>Прозорова Ирина Витальевна, Корнеев Дмитрий Сергеевич, Смородинова Татьяна Николаевна, Казанцев Олег Анатольевич, Юдина Наталья Васильевна</t>
  </si>
  <si>
    <t>Ингибирующая присадка для парафинистых и высокопарафинистых смолистых нефтей</t>
  </si>
  <si>
    <t>Заявка №2022128209 от 01.11.2022</t>
  </si>
  <si>
    <t>Патент на изобретение № 2804193 от 26.09.2023</t>
  </si>
  <si>
    <r>
      <rPr>
        <sz val="10"/>
        <color rgb="FF00000A"/>
        <rFont val="Times"/>
        <family val="1"/>
      </rPr>
      <t>57) Изобретение относится к нефтедобывающей промышленности и может быть использовано для предотвращения образования асфальтосмолопарафиновых отложений (АСПО) в нефтепромысловом оборудовании.
Техническим результатом изобретения является ингибирование образования АСПО в парафинистых и высокопарафинистых смолистых нефтях на 67-91 %.</t>
    </r>
    <r>
      <rPr>
        <sz val="12"/>
        <color rgb="FF00000A"/>
        <rFont val="Times"/>
        <family val="1"/>
      </rPr>
      <t xml:space="preserve">
</t>
    </r>
  </si>
  <si>
    <t>Химические науки/нефтяное дело</t>
  </si>
  <si>
    <t>Программа численного определения поверхностных
потоков на границе области по точечным измерениям</t>
  </si>
  <si>
    <t xml:space="preserve">Программа предназначена для численного определения поверхностных потоков на границе области и интенсивности источника в двумерных обратных задачах тепломассопереноса по точечным измерениям.
Программа обеспечивает выполнение следующих функций: 
1. Определение области построения решения.
2. Построение известной части граничного условия.
3. Решение прямой задачи определения U(x,t).
4. Решение обратной задачи определения U(x,t) параболического уравнения (концентрация загрязнения).
5. Определение части граничного условия alpha(t).
</t>
  </si>
  <si>
    <t>Заявка № 2023668937 от 14.09.2023</t>
  </si>
  <si>
    <t>Свидетельство о государственной регистрации программы для ЭВМ №2023680110 от 26.09.2023</t>
  </si>
  <si>
    <t>Математика</t>
  </si>
  <si>
    <t>Разработана в рамках реализации Гранта РНФ: "Математическое модели и методы обработки данных мониторинга потоков парниковых газов болотных экосистем севера Западной Сибири"</t>
  </si>
  <si>
    <t>используется в многокомпонентной информационной среде управления ВУЗом при выполнении административной деятельности;                                            РИД вложен в качестве Уставного капитала в МИП "Научно-экспертный центр";</t>
  </si>
  <si>
    <t>Пятков Сергей Григорьевич, Шергин Сергей Николаевич</t>
  </si>
  <si>
    <t xml:space="preserve">Определение коэффициента теплопередачи по данным
замеров температуры
</t>
  </si>
  <si>
    <t>Программа позволяет производить в автоматизированном режиме расчеты теплопередачи  Реализуемый программой алгоритм основывается на методе конечных элементов и специальной итерационной схеме, в которой решение ищется в виде конечного отрезка ряда. Количество элементов в данном ряду зависит от количества измерений.</t>
  </si>
  <si>
    <t>программа ЭВМ</t>
  </si>
  <si>
    <t xml:space="preserve">Заявка № 2023669585 от 25.09.2023 </t>
  </si>
  <si>
    <t>Свидетельство о государственной регистрации программы для ЭВМ №2023681052 от 10.10.2023</t>
  </si>
  <si>
    <t>Программа выполнена в рамках государственного задания: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(FENG-2023-0004). (Руководитель Пятков С.Г.).</t>
  </si>
  <si>
    <t>Дюкарев Егор Анатальевич</t>
  </si>
  <si>
    <t xml:space="preserve">Дюкарев Егор Анатольевич, Дмитриченко
Алексей Александрович, Заров Евгений Андреевич
</t>
  </si>
  <si>
    <t>Потоки углекислого газа, воды и энергии с поверхности
грядово-мочажинного комплекса болота "Мухрино" в
2022 г., определенные методом турбулентных пульсаций</t>
  </si>
  <si>
    <t>БД содержит сведения о потоках углекислого газа, воды, импульса, явного и скрытого тепла с поверхности олиготрофного грядово-мочажинного комплекса, расположенного в центральной части болота Мухрино (Ханты-Мансийский Автономный Округ - Югра) с октября 2021 г. по октябрь 2022 г. Расчёт потоков проведен методом турбулентных пульсаций. Кроме потоков в БД содержится информация об основных метеорологических величинах (температура и влажность воздуха, скорость и направление ветра, атмосферное давление), характеристиках турбулентности (масштаб скорости, масштаб Монина-Обухова, масштаб температуры, отношение Боуэна, полная кинетическая энергия), статистических характеристиках. Общее число параметров в базе данных составляет 170, число записей – 13 887, временной шаг записей – 30 мин. БД предназначена для оценки интенсивности чистого экосистемного обмена в болотных экосистемах таёжной зоны Западной Сибири.</t>
  </si>
  <si>
    <t>Заявка № 2023623280 от 11.10.2023</t>
  </si>
  <si>
    <t>Свидетельство о государственной регистрации базы данных №2023623489 от 17.10.2023</t>
  </si>
  <si>
    <t>экология и природопользование</t>
  </si>
  <si>
    <t xml:space="preserve">Артамонов Арсений Юрьевич , Авилов Виталий
Константинович, Лапшина Елена Дмитриевна , Карпов
Дмитрий Викторович, Заров Евгений Андреевич , Дюкарев
Егор Анатольевич, Дмитриченко Алексей Александрович,
Филиппова Нина Владимировна, Филиппов Илья Владимирович, Воропай Надежда Николаевна, Шнырев Николай Андреевич
</t>
  </si>
  <si>
    <t>База данных приземных метеорологических наблюдений на
грядово-мочажинном комплексе болота Мухрино в 2010 -
2022 гг.</t>
  </si>
  <si>
    <t>БД содержит сведения об основных метеорологических величинах полученных по результатам наблюдений на автоматической метеостанции установленной на олиготрофном грядово-мочажинном комплексе в центральной части болота Мухрино (Ханты-Мансийский Автономный Округ - Югра) с октября 2010 г. по октябрь 2022 г. Перечень метеорологических величин включает температуру и влажность воздуха, скорость и направление ветра (на высоте 2 и 10 м), атмосферное давление, сумму жидких осадков, интенсивность приходящей и отраженной фотосинтетически активной радиации, интенсивность приходящей и уходящей длинноволновой/коротковолновой радиации, альбедо поверхности, радиационный баланс, температуру почвы на глубине до 50 см, интенсивность потока тепла в почву. Метеорологические данные получены с двух наборов датчиков, установленных на гряде и мочажине. Общее число параметров в базе данных составляет 76, число записей – 194 263, временной шаг записей – 30 мин. Приведены сырые данные измерений, данные прошедшие контроль качества (с шагом 1 час) и данные с заполненными пропусками по статистической модели. БД предназначена для оценки характеристик микроклимата в болотных экосистемах таёжной зоны Западной Сибири.</t>
  </si>
  <si>
    <t>Заявка №2023623373 от 16.10.2023</t>
  </si>
  <si>
    <t>Свидетельство о государственной регистрации базы данных №2023623622 от 25.10.2023</t>
  </si>
  <si>
    <t>снят с учета в 2023</t>
  </si>
  <si>
    <t>Программа опроса инвертора системы управления
дизель-генератором</t>
  </si>
  <si>
    <t>Программа предназначена для получения значений параметров от инверторов, их обработке и сохранению в базах данных Redis и PostgreSQL. Программа начинает работу с получения из БД списка инверторов и списка их команд (по которым можно получить значения параметров). Далее каждый инвертор по каждой команде опрашивается с помощью последовательного порта. Полученные значения параметров конвертируются и сохраняются в Redis. Если у команды есть флаг обозначающий необходимость сохранить в БД, то параметр сохраняется в PostgreSQL.</t>
  </si>
  <si>
    <t>Заявка №2023687798 от 13.12.2023</t>
  </si>
  <si>
    <t>Программа снижения тока заряда АКБ при
превышении максимального напряжения на ячейке</t>
  </si>
  <si>
    <t>Программа предназначена для снижения силы тока заряда аккумуляторной батареи при превышении максимального напряжения на ячейке, с помощью задания параметров зарядных инверторов. Сначала из БД запрашивается список зарядных инверторов, затем из БД запрашиваются список параметров, на основе значений которых принимается решение о снижении силы зарядного тока. При превышении напряжения ячеек, инверторам посылается команда на снижение силы тока.</t>
  </si>
  <si>
    <t>Заявка № 2023687661 от 13.12.2023</t>
  </si>
  <si>
    <t>Планируется использовать при реализации ЗС НОЦ</t>
  </si>
  <si>
    <t>Программа формирования отчета о работе системы
управления дизель-генератором за указанный
промежуток времени</t>
  </si>
  <si>
    <t>Программа предназначена для формирования отчета о работе системы в виде файла формата xlsx. Программа принимает на вход три параметра: дата начала формирования отчета, дата окончания, путь к директории. В ходе работы программа получает из БД значения параметров всех устройств за указанный промежуток времени. Затем формируется xlsx файл, в который структурировано размещаются значения параметров. Затем файл сохраняется в указанную директорию.</t>
  </si>
  <si>
    <t>Заявка № 2023687727 от 13.12.2023</t>
  </si>
  <si>
    <t>Программа «Определение смешения оценок
коэффициентов в дробных факторных экспериментах,
применительно к задачам энергоэффективности»</t>
  </si>
  <si>
    <t xml:space="preserve">Ковалев Владимир Захарович, Хусаинов Эмиль
Ильшатович, Бединов Владимир Владиславич </t>
  </si>
  <si>
    <t xml:space="preserve"> Программа предназначена для определения смешения оценок коэффициентов уравнения регрессии, связывающего энергетические параметры электротехнических устройств, в том числе трансформаторов, с отклонениями электромагнитных параметров, при реализации дробного факторного эксперимента.
 Функциональные возможности программы: используя обобщающий определяющий контраст (ООК) и сведения о взаимодействиях факторов, программа определяет какие коэффициенты уравнения регрессии смешаны. Используя эту информацию можно судить о правильности построения плана дробного факторного эксперимента, с учетом принятых допущениях.
</t>
  </si>
  <si>
    <t>Заявка № 2023687835 от 14.12.2023</t>
  </si>
  <si>
    <t xml:space="preserve">Планируется использовать при реализации Государственное задание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t>
  </si>
  <si>
    <t>Программа управления параметрами инвертора
системы управления дизель-генератором</t>
  </si>
  <si>
    <t>Программа предназначена для установки параметров инвертора. Программа начинает работу с получения из БД инвертора для которого будет задаваться параметр. Далее выбирается параметр, для которого будет задаваться значение, и само значение параметра. Дале происходит формирование командной строки для инвертора, в зависимости от выбранного параметра. После формирования строки она кодируется и через последовательный порт отправляется инвертору. Далее происходит считывание ответа от инвертора. И в зависимости от ответа в консоль выводится либо сообщение об успешном изменении параметра, либо сообщение об ошибке</t>
  </si>
  <si>
    <t>Заявка № 2023687800 от 13.12.2023</t>
  </si>
  <si>
    <t>Программа обработки и обогащения первичных
исторических данных о потреблении электроэнергии</t>
  </si>
  <si>
    <t xml:space="preserve">Программа предназначена для первичной обработки входных данных, а также обогащения их дополнительными данными о погоде.
Функциональные возможности программы: программного обеспечения осуществляет загрузка исторических данных о потреблении электроэнергии и погодных данных из файлов в форматах *.xlsx или *.csv. После загрузки данных происходит их объединение в единую таблицу, где дата выступает в качестве первичного ключа. Для строк с отсутствующими данными выполняется операция интерполяции, направленная на заполнение пропущенных значений. Затем полученная общая таблица экспортируется обратно пользователю в формате *.csv.
</t>
  </si>
  <si>
    <t>Заявка № 2023687880 от 14.12.2023</t>
  </si>
  <si>
    <t>Ковалев Владимир Захарович, Архипова Ольга
Владимировна, Шицелов Анатолий Вячеславович</t>
  </si>
  <si>
    <t>Программа прогнозирования потребления
электроэнергии на основе машинного обучения</t>
  </si>
  <si>
    <t xml:space="preserve">Программа предназначена для создания прогноза потребления электроэнергии на основе моделей машинного обучения.
Функциональные возможности программы: данное программное обеспечение предназначено для загрузки и анализа исторических данных о потреблении электроэнергии и погодных условиях в формате *.csv. После загрузки данных происходит обучение нескольких моделей машинного обучения, включая нейронные сети. Для обученных моделей вычисляются метрики оценки их качества и осуществляется построение прогнозов. Пользователю предоставляется возможность ознакомиться с результатами работы программного обеспечения и выбрать наиболее подходящую модель для дальнейшего использования.
</t>
  </si>
  <si>
    <t>Заявка № 2023687930 от 14.12.2023</t>
  </si>
  <si>
    <t xml:space="preserve">Государственное задание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t>
  </si>
  <si>
    <t xml:space="preserve">протокол заседания оценочной комиссии по постановке на баланс ЮГУ объектов интеллектуальной собственности №3 от 20.11.2023, </t>
  </si>
  <si>
    <t>Свидетельство о государственной регистрации программы для ЭВМ № 2023688062 от 20.12.2023 г.</t>
  </si>
  <si>
    <t>Свидетельство о государственной регистрации программы для ЭВМ № № 2023688760 от 25.12.2023</t>
  </si>
  <si>
    <t>Свидетельство о государственной регистрации программы для ЭВМ №2023688008 от 19.12.2023</t>
  </si>
  <si>
    <t>Свидетельство о государственной регистрации программы для ЭВМ №2023688749 от 25.12.2023</t>
  </si>
  <si>
    <t>Свидетельство о государственной регистрации программы для ЭВМ № 2023688066 от 20.12.2023</t>
  </si>
  <si>
    <t>Свидетельство о государственной регистрации программы для ЭВМ № 2024610016 от 09.01.2024</t>
  </si>
  <si>
    <t>Свидетельство о государственной регистрации программ для ЭВМ №№ 2023688902 от 25.12.2023</t>
  </si>
  <si>
    <t>Планируется использовать при реализации Государственное задание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t>
  </si>
  <si>
    <t>Русин Евгений Владимирович</t>
  </si>
  <si>
    <t>Русин Евгений Владимирович, Пененко Алексей Владимирович</t>
  </si>
  <si>
    <t>Оператор измерений MODIS для фреймворка IMDAF</t>
  </si>
  <si>
    <t>Программа представляет собой модуль расширения фреймворка обратного моделирования IMDAF, реализующий оператор измерений прибора MODIS космических аппаратов Terra и Aqua c учетом аэрозольного состава атмосферы. Модуль обеспечивает получение модельных значений спектральных яркостей, измеренных в канале прибора на орбите, а также их вариационных производных (якобианов) по компонентам вектора аэрозольного состава атмосферы. Подключение модуля к фреймворку IMDAF позволяет использовать IMDAF для решения задач поиска источников атмосферных выбросов по спутниковым данным MODIS.</t>
  </si>
  <si>
    <t>Заявка № 2024611191 от 25.01.2024</t>
  </si>
  <si>
    <t>Природопользование</t>
  </si>
  <si>
    <t>Дюкарев Егор Анатольевич</t>
  </si>
  <si>
    <t>Экосистемные потоки углекислого газа, водяного пара и
энергии на полигоне "Мухрино" в 2023 г.</t>
  </si>
  <si>
    <t>Свидетельство  о государственной регистрации базы данных №2024621082 от 12.03.2024</t>
  </si>
  <si>
    <t>Свидетельство  о государственной регистрации программы для ЭВМ № 2024612862 от 06.02.2024</t>
  </si>
  <si>
    <t>Заявка № 2024620511 от 15.02.2024</t>
  </si>
  <si>
    <t>БД содержит сведения о потоках углекислого газа, водяного пара, импульса, явного и скрытого тепла на полигоне Мухрино (Ханты-Мансийский Автономный Округ - Югра), полученные в 2023 г. Представлены данные по трем пунктам наблюдений: MUH01 – грядово-мочажинный комплекс болота Мухрино, MUH02 - сосново-кустарничково-сфагновое болото Мухрино, MUH03 смешанный лес. Расчёт потоков проведен методом турбулентных пульсаций. Кроме потоков в БД содержится информация об основных метеорологических величинах (температура и влажность воздуха, скорость и направление ветра, атмосферное давление), характеристиках турбулентности (масштаб скорости, масштаб Монина-Обухова, масштаб температуры, отношение Боуэна, полная кинетическая энергия), статистических характеристиках. Общее число параметров в базе данных составляет 172, число записей – 43 826, временной шаг записей – 30 мин. БД предназначена
для оценки интенсивности чистого экосистемного обмена в болотных экосистемах таёжной зоны Западной Сибири.</t>
  </si>
  <si>
    <t xml:space="preserve">протокол заседания оценочной комиссии по постановке на баланс ЮГУ объектов интеллектуальной собственности №1 от 21.02.2024 </t>
  </si>
  <si>
    <t xml:space="preserve"> </t>
  </si>
  <si>
    <t>Архипова Ольга Владимировна</t>
  </si>
  <si>
    <t xml:space="preserve">Архипова Ольга Владимировна, Бединов
Владимир Владиславич, Скрыпник Иван
Владимирович, Армян Евгений Викторович,
Ахмедов Ислам Ахмедович </t>
  </si>
  <si>
    <t>"Программа Цифровой двойник синхронного
генератора, работающего при вариациях нагрузки"</t>
  </si>
  <si>
    <t>Заявка № 2024665142 от 02.07.2024</t>
  </si>
  <si>
    <t>Свидетельство  о государственной регистрации программы для ЭВМ № 2024665924 от 08.07.2024</t>
  </si>
  <si>
    <t>Создан в рамках реализации Гос.задания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t>
  </si>
  <si>
    <t xml:space="preserve">Название: Программа «Цифровой двойник синхронного генератора, работающего при вариациях нагрузки»
Программа рассчитывает характеристики явнополюсного синхронного генератора с независимой системой возбуждения при вариациях нагрузки. Задаются геометрические параметры генератора и  диапазон изменения вариаций нагрузки. Полученная информация представляется в табличной и графической форме.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VBA
Объем программы: 21 Кб
Программа может использоваться на PC. ОС: Windows 10 и выше.
</t>
  </si>
  <si>
    <t>Программа «Цифровой двойник синхронного
генератора, работающего при переменной частоте
вращения»</t>
  </si>
  <si>
    <t>Заявка № 2024665088 от 02.07.2024</t>
  </si>
  <si>
    <t>Свидетельство  о государственной регистрации программы для ЭВМ № 2024666328 от 11.07.2024</t>
  </si>
  <si>
    <t xml:space="preserve">Программа рассчитывает характеристики явнополюсного синхронного генератора с независимой системой возбуждения при переменной частоте вращения. Задаются геометрические параметры генератора и  диапазон изменения частоты вращения. Полученная информация представляется в табличной и графической форме.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VBA
Объем программы: 21 Кб
Программа может использоваться на PC. ОС: Windows 10 и выше.
</t>
  </si>
  <si>
    <t>Программа численного определения потоков на границе
области по точечным измерениям в двумерном
квазистационарном случае</t>
  </si>
  <si>
    <t xml:space="preserve">Программа предназначена для численного определения потоков на границе области и интенсивности источника в двумерных обратных квазистационарных задачах тепломассопереноса по точечным измерениям.
Программа обеспечивает выполнение следующих функций: 
1. Определение области построения решения.
2. Построение известной части граничного условия.
3. Решение прямой задачи определения U(x,t).
4. Решение обратной задачи определения U(x,t) параболического уравнения (концентрация загрязнения).
5. Определение части граничного условия α(t).
Тип ЭВМ: IBM PC-совмест. ПК
Язык: Matlab
ОС: Windows 10
Объём программы: 27,4 КБайт
(исходного текста)
</t>
  </si>
  <si>
    <t>Заявка № 2024665648 от 09.07.2024</t>
  </si>
  <si>
    <t>Свидетельство  о государственной регистрации программы для ЭВМ № 2024666625 от 15.07.2024</t>
  </si>
  <si>
    <t>Создан в рамках реализации Гранта РНФ «Математическое модели и
методы обработки данных мониторинга потоков парниковых газов болотных экосистем севера
Западной Сибири»</t>
  </si>
  <si>
    <t>Свидетельство  о государственной регистрации программы для ЭВМ № 2024668138 от 01.08.2024</t>
  </si>
  <si>
    <t xml:space="preserve">Архипова Ольга Владимировна , Бединов
Владимир Владиславич, Армян Евгений Викторович, Ахмедов Ислам Ахмедович </t>
  </si>
  <si>
    <t>Программа численного определения потоков на границе
области по точечным измерениям в трехмерном
квазистационарном случае</t>
  </si>
  <si>
    <t xml:space="preserve">Программа предназначена для численного определения потоков на границе области и
интенсивности источника в трехмерных обратных квазистационарных задачах
тепломассопереноса по точечным измерениям. Программа обеспечивает выполнение следующих
функций: определение области построения решения; построение известной части граничного
условия; решение прямой задачи определения U(x,t); решение обратной задачи определения
U(x,t) параболического уравнения (концентрация загрязнения); определение части граничного
условия α(t). Программа создана в рамках реализации гранта РНФ «Математическое модели и
методы обработки данных мониторинга потоков парниковых газов болотных экосистем севера
Западной Сибири». Тип ЭВМ: IBM РС-совмест. ПК; ОС: Windows 10.
</t>
  </si>
  <si>
    <t>Заявка № 2024665660 от 09.07.2024</t>
  </si>
  <si>
    <t>Сиуха Алена Вячеславна</t>
  </si>
  <si>
    <t>Сиуха Алёна Вячеславна, Куприянова Юлия
Викторовна, Сабреков Александр Фаритович,
Руньков Руслан Александрович , Каверин Александр
Александрович, Ильясов Данил Викторович,
Исаева Алиса Николаевна</t>
  </si>
  <si>
    <t>База данных потоков парниковых газов и
экологических факторов на олиготрофном болоте
Мухрино, 2023 г.</t>
  </si>
  <si>
    <t>Центральным атрибутом базы данных (далее – БД) являются значения потоков углекислого газа и метана, полученные на полигоне «Мухрино» (Ханты-Мансийский Автономный Округ - Югра) в 2023 г. Дата исследований датируется летним периодом (июль – июнь).
Данные представлены по 12 пунктам наблюдений (пробным площадям) на 69 точках отбора. Расчёт удельных потоков проведен методом статических камер. Кроме потоков в БД содержится информация об основных экологических параметрах (температура и влажность воздуха, уровень болотных вод, электропроводность и др.) и их статистическим характеристикам. Созданная БД в настоящий момент содержит 104 столбца, 70 строк и 7280 ячеек текстовых и числовых значений. 
БД предназначена для оценки пространственно – временной изменчивости углеродного баланса средней тайги Западной Сибири.
Тип ЭВМ: Семейство x64-86 совместимых ЭВМ
СУБД: Microsoft Office Professional Plus 2013 (Microsoft Excel)
ОС: Windows 7/8/10/11
Объём базы данных: 103 КБ (105 656 байт)</t>
  </si>
  <si>
    <t>Заявка № 2024623381 от 02.08.2024</t>
  </si>
  <si>
    <t>Свидетельство  о государственной регистрации базы данных №2024623771
от 27.08.2024</t>
  </si>
  <si>
    <t>Экология и природопользование</t>
  </si>
  <si>
    <t xml:space="preserve">Программа для проектирования
синхронных генераторов для маломощных дизель-генераторных установок
</t>
  </si>
  <si>
    <t>Программа позволяет проектировать синхронный генератор для дизель-генераторной установки.
Заданы ограничения: номинальная мощность от 5,5 до 90 кВт, высота оси вращения от 160 до
280 мм, форма пазов, обмотка возбуждения многослойная. Осуществляется расчёт
геометрических, обмоточных и энергетических параметров генератора. Программа выполнена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Тип ЭВМ: IBM
PC-совмест. ПК. ОС: Windows 10 и выше.
Язык программирования: Visual Basic
Объем программы для ЭВМ: 61,4 КБ</t>
  </si>
  <si>
    <t>Заявка № 2024665105 от 02.07.2024</t>
  </si>
  <si>
    <t>Свидетельство  о государственной регистрации программы для ЭВМ № 2024669978 от 22.08.2024</t>
  </si>
  <si>
    <t xml:space="preserve">Лапшина Елена Дмитриевна, Куприянова Юлия Викторовна, Ниязова Анастасия Викторовна, Сабреков Александр Фаритович, Ильясов Данил Викторович, Каверин Александр Александрович, Клименко Валентина Сергеевна, Коваль Анастасия
Александровна, Сиуха Алёна Вячеславна, Заров Евгений Андреевич, Кулик Артем Александрович, Батршина Валерия Радмировна, Рахова Софья Евгеньевна, Шанёва Виктория Сергеевна,
Исаева Алиса Николаевна, Литвинов Леонид Владимирович </t>
  </si>
  <si>
    <t>Запасы углерода в древесном ярусе, фитомассе напочвенного покрова и
торфяной залежи полигона интенсивного уровня I типа «Мухрино» ЮГУ,
олиготрофное болото в 2023 г.</t>
  </si>
  <si>
    <t>Центральным атрибутом БД являются значения запасов углерода (C) в древесном ярусе, в фитомассе и в торфяной толще, полученные на полигоне интенсивного уровня I типа «Мухрино» (Ханты-Мансийский Автономный Округ - Югра) в 2023 г. Также БД содержит данные экспресс – оценки, полученные при помощи съемки БПЛА и рекогносцировочных полевых работ. Дата исследований датируется летним периодом (июнь – июль).
Данные представлены по 12 пунктам наблюдений (пробным площадям) на 102 точках отбора. Созданная база в настоящий момент содержит 8 листов с таблицами данных. БД предназначена для оценки запасов углерода в типичных олиготрофных болотных экосистемах средней тайги Западной Сибири.
Тип ЭВМ: Семейство x64-86 совместимых ЭВМ
СУБД: Microsoft Office Professional Plus 2013 (Microsoft Excel)
ОС: Windows 7/8/10/11
Объём базы данных: 2,57 МБ (2 702 818 байт)</t>
  </si>
  <si>
    <t>Заявка № 2024623771 от 04.09.2024</t>
  </si>
  <si>
    <t>Свидетельство  о государственной регистрации базы данных №2024624171
от 24.09.2024</t>
  </si>
  <si>
    <t>Создана в рамках реализации ВУЗом проекта  ВИП ГЗ
Динамика запасов углерода в типичных болотных экосистемах средней тайги Западной Сибири», выполняемого в рамках важнейшего инновационного проекта государственного значения "Единая национальная система мониторинга климатически активных веществ" в части разработки системы наземного и дистанционного мониторинга пулов углерода и потоков парниковых газов на территории Российской Федерации, обеспечение создания системы учета данных о потоках (Соглашение от 30.03.2023 №  169-15-2023-004) ВИП ГЗ 23-17/05.5/23-ЮГУ-095 от 30.03.2023 (2023-2024)</t>
  </si>
  <si>
    <t>Лапшина Елена Дмитриевна</t>
  </si>
  <si>
    <t>Ковалев Владимир Захарович, Хусаинов Эмиль
Ильшатович, Архипова Ольга Владимировна</t>
  </si>
  <si>
    <t>«Программа «ПЭД оптимум»</t>
  </si>
  <si>
    <t xml:space="preserve">Заявка № 2024683486 от 11.10.2024 </t>
  </si>
  <si>
    <t xml:space="preserve">По известным электромагнитным параметрам операционного запаса пакетов ротора (ПР) формируется список оптимального состава ПР для каждой сборки ПЭД. Каждая сборка обеспечивает оптимальные тепловые, энергетические и другие показатели ПЭД. Вид показателя оптимальности выбирается пользователем.
Программа применима при производстве и ремонте ПЭД.
Язык программирования: Python
Объем программы: 5 Кб
Программа может использоваться на PC. ОС: Windows 8 и выше 
</t>
  </si>
  <si>
    <t>Используется при реализации государственного задания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(FENG-2023-0001)»</t>
  </si>
  <si>
    <t>Определение коэффициента теплопередачи на границе двух сред</t>
  </si>
  <si>
    <t>Пятков Сергей Григорьеви</t>
  </si>
  <si>
    <t>Пятков Сегей Григорьевич, Шергин Сергей Николаевич</t>
  </si>
  <si>
    <t xml:space="preserve">Программа позволяет производить в автоматизированном режиме расчеты теплопередачи на границе двух сред, когда контакт не является идеальным.  Реализуемый программой алгоритм основывается на методе конечных элементов и специальной итерационной схеме, в которой решение ищется в виде конечного отрезка ряда.
Программа выполнена в рамках реализации государственного задания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(FENG-2023-0004)
</t>
  </si>
  <si>
    <t xml:space="preserve">Заявка №2024685782 от 30.10.2024 </t>
  </si>
  <si>
    <t>Свидетельство  о государственной регистрации программы для ЭВМ №2024684290 от 16.10.2024</t>
  </si>
  <si>
    <t>Свидетельство  о государственной регистрации программы для ЭВМ № 2024686632 от 11.11.2024</t>
  </si>
  <si>
    <t>Используется при  реализации государственного задания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(FENG-2023-0004)</t>
  </si>
  <si>
    <t xml:space="preserve">Ткаченко Всеволод Андреевич Шепелев
Александр Олегович, Солодянкин Матвей Сергеевич
</t>
  </si>
  <si>
    <t>«Компенсация РМ»</t>
  </si>
  <si>
    <t xml:space="preserve">Программа предназначена для определения местоположения компенсирующих устройств, их номинальной мощности и количества для достижения оптимального соотношения между капитальными затратами на приобретение батарей статических конденсаторов и величиной издержек, связанных с потерями электрической энергии элементами электрической сети. Работа программы основана на средствах искусственного интеллекта, в частности на оптимизации с применением генетического алгоритма.
Исследование выполнено в рамках выполнения государственного задания «Лаборатория искусственного интеллекта электроэнергетических систем» (код темы: FENG-2024-0007)
</t>
  </si>
  <si>
    <t>Заявка №2024685854 от 30.10.2024</t>
  </si>
  <si>
    <t>Свидетельство  о государственной регистрации программы для ЭВМ № 2024686558 от 11.11.2024</t>
  </si>
  <si>
    <t>Исследование выполнено в рамках выполнения государственного задания «Лаборатория искусственного интеллекта электроэнергетических систем» (код темы: FENG-2024-0007)</t>
  </si>
  <si>
    <t>Ткаченко Всеволод Андреевич, Осипов Дмитрий Сергеевич, Шепелев Александр Олегович</t>
  </si>
  <si>
    <t>ГА-Режим</t>
  </si>
  <si>
    <t xml:space="preserve">Данная программа предназначена для расчета установившегося режима работы электрической сети с применением методов генетического алгоритма. Она позволяет эффективно решать задачи, связанные с определением фактических напряжений в узлах электрической сети и т.д. Программа включает в себя следующие ключевые функции: моделирование электрической сети, генетический алгоритм, анализ результатов.  Тип ЭВМ: IВМ РС-совмест. ПК
Язык: Python
ОС: Microsoft Windows 10 и выше, GNU/Linux.
Объём программы: 84 кБ
</t>
  </si>
  <si>
    <t xml:space="preserve">Заявка №2024687116 от 13.11.2024 </t>
  </si>
  <si>
    <t>Свидетельство  о государственной регистрации программы для ЭВМ № 2024687956 от 22.11.2024</t>
  </si>
  <si>
    <t>Филиппова Нина Владимировна</t>
  </si>
  <si>
    <t xml:space="preserve">Филиппова Нина Владимировна, Звягина
Елена Анатольевна, Бульонкова Татьяна
Михайловна, Рудыкина Елена Александровна,
Карпов Дмитрий Викторович </t>
  </si>
  <si>
    <t>«База данных коллекции грибов Фунгария ЮГУ,
октябрь 2024 г.»</t>
  </si>
  <si>
    <t xml:space="preserve">База данных содержит сведения об образцах грибов, хранящихся в коллекции Фунгария Югорского государственного университета. Всего в базе используется около 10 таблиц и порядка сотни полей (основные поля описаны в Приложении). В базе содержатся сведения об около 11 тысяч образцов с их атрибутами: местами сбора, определениями таксономического положения, описаниями морфологических признаков, фото- и другими материалами приложений, местами хранения образцов в архивах, молекулярными данными. База данных предназначена для хранения данных об образцах, обмене информацией между специалистами и экспорте данных в международные информационные системы коллекций. 
Дата создания: 13.06.2017
Тип ЭВМ: Python 3.8. Ubuntu 20.04 LTS
СУБД: Specify 7 (https://github.com/specify/), MySQL
Объём базы данных: 72 Гб
</t>
  </si>
  <si>
    <t>Заявка № 2024625427 от 20.11.2024</t>
  </si>
  <si>
    <t>Свидетельство о государственной регистрации базы данных №2024625656 от 02.12.2024</t>
  </si>
  <si>
    <t>Исследование выполнено в рамках выполнения государственного задания Молекулярно-генетические методы в изучении и оценке состояния биоразнообразия Северных регионов (FENG-2024-0003)</t>
  </si>
  <si>
    <t>Учеты плодоношения макромицетов в лесоболотных
экосистемах среднетаежной зоны Западной Сибири</t>
  </si>
  <si>
    <t xml:space="preserve">База данных содержит результаты учетов плодоношения грибов – макромицетов, выполненные с 2014 по 2024 год на постоянных учетных площадках, заложенных в лесных и болотных экосистемах в среднетаежной зоне Западной Сибири (окр. г. Ханты-Мансийска). В базе используется 2 связанные таблицы для описания площадок и учтенных видов с их обилием. В первой таблице представлено 17 полей для описания географических и экологических особенностей площадок. Во второй таблице – 20 полей для описания видов учтенных грибов с их обилием и связанной таксономической информацией. 
Временной охват – 11 лет учетов, в том числе около 70 последовательных учетов, проведенных в лесных, и около 100 учетов в болотных экосистемах.
База данных предназначена для специалистов в области географии, экологии и систематики грибов; а также может быть использована в прикладных направлениях для оценки урожайности съедобных и лекарственных видов, моделирования изменений плодоношения в связи с погодными условиями при их заготовке, поиске штаммов с потенциальной биологической активностью и оценке уязвимости редких или ресурсных видов.
</t>
  </si>
  <si>
    <t>Заявка № 2024625534 от 26.11.2024</t>
  </si>
  <si>
    <t>Свидетельство о государственной регистрации базы данных №2024626363 от 25.12.2024</t>
  </si>
  <si>
    <t>Хусаинов Эмиль Ильшатович, Ковалев Владимир Захарович, Архипова Ольга Владимировна</t>
  </si>
  <si>
    <t>Программный модуль «Статистический анализ
электромагнитных параметров электрооборудования</t>
  </si>
  <si>
    <t xml:space="preserve">Программа производит построение двумерного интервального вариационного ряда относительных частот по электромагнитным параметрам электрооборудования. Определяет их математическое ожидание, среднее квадратическое отклонение и коэффициент корреляции. Данные сведения применимы при оптимизации электротехнических комплексов. В программе задается интервал группировки данных и указываются номинальные параметры электрооборудования.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Python 3.0
Объем программы: 3 Кб
Программа может использоваться на PC. ОС: Windows 10 и выше.
</t>
  </si>
  <si>
    <t>Заявка № 2024693428 от 26.12.2024</t>
  </si>
  <si>
    <t>Свидетельство о государственной регистрации программы для ЭВМ №2025611647 от 22.01.2025</t>
  </si>
  <si>
    <t>Создано в рамках реализации Гос.задания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t>
  </si>
  <si>
    <t>Программа прогнозирования потребления энергии
малым населённым пунктом Крайнего Севера с
использованием предобученной модели искусственной
нейронной сети</t>
  </si>
  <si>
    <t>Ковалев Владимир Захарович, Боловин Евгений Владимирович, Хусаинов Эмиль Ильшатович, Буш Сергей Витальевич</t>
  </si>
  <si>
    <t>Заявка №2024693465 от 26.12.2024</t>
  </si>
  <si>
    <t>Свидетельство о государственной регистрации программы для ЭВМ №2025611784 от 22.01.2025</t>
  </si>
  <si>
    <t>Создано в рамках реализации технологического проекта ЗС НОЦ Доступная и чистая энергия для малых поселений Арктики и районов Крайнего Севера</t>
  </si>
  <si>
    <t xml:space="preserve">Вначале программа загружает данные о потреблении мощности за требуемый промежуток времени из CSV-файлов. Временной ряд разбивается на окна определенного размера. Для каждого окна вычисляется суммарное потребление энергии в следующие N минут. Данные нормализуются с помощью RobustScaler. Набор данных делится на обучающую, валидационную и тестовую выборки. Выполняется прогнозирование потребления. Результаты прогноза сравниваются с реальными данными.
Исследование выполнено при финансировании Западно-Сибирского межрегионального научно-образовательного центра мирового уровня, технологический проект "Доступная и чистая энергия для малых поселений Арктики и районов Крайнего Севера".
Язык: Python 3.12
Объём программы: 6,0 Kб
</t>
  </si>
  <si>
    <t>Программа вычисления критерия обнаружения дефекта
стали в силовом трансформаторе</t>
  </si>
  <si>
    <t>Заявка №2024693420 от 26.12.2024</t>
  </si>
  <si>
    <t>Свидетельство о государственной регистрации программы для ЭВМ №2025611785 от 22.01.2025</t>
  </si>
  <si>
    <t>Глазырин Александр Савельевич, Аникин
Василий Владимирович, Скрыпник Иван
Владимирович, Балыклов Егор Станиславович,
Армян Евгений Викторович</t>
  </si>
  <si>
    <t xml:space="preserve">Программа предназначена для вычисления коэффициента Кст – дефект стали в силовом трансформаторе на основе значений затухания силы тока при штатном состоянии и при коротком замыкании. Перед запуском программы в файле main.py следует указать имена файлов со значениями напряжения и диапазон вычисления. После запуска программы файлы загружаются как датафреймы Pandas. Далее происходит вычисление значений силы тока. На основе значений силы тока происходит вычисление коэффициентов функции с помощью метода curve_fit из библиотеки SciPy.
Исследование выполнено при финансировании Западно-Сибирского межрегионального научно-образовательного центра мирового уровня, технологический проект "Доступная и чистая энергия для малых поселений Арктики и районов Крайнего Севера".
Язык: Python 3.12
Объём программы: 6,2 Kб
</t>
  </si>
  <si>
    <t>Программа вычисления критерия обнаружения дефекта
обмотки в силовом трансформаторе</t>
  </si>
  <si>
    <t>Заявка № 2024693457 от 26.12.2024</t>
  </si>
  <si>
    <t>Хамитов Рустам Нуриманович</t>
  </si>
  <si>
    <t xml:space="preserve">Хамитов Рустам Нуриманович, Годовников
Евгений Александрович, Ахмедов Ислам Ахмедович, Крохалев Максим Александрович, Моисеев
Андрей Викторович, </t>
  </si>
  <si>
    <t xml:space="preserve">Программа предназначена для вычисления коэффициента Квкз – дефект обмотки в силовом трансформаторе на основе значений затухания силы тока при штатном состоянии и при коротком замыкании. Перед запуском в файле main.py следует указать имена файлов со значениями напряжения и диапазон вычисления. После запуска программы файлы загружаются как датафреймы Pandas. Далее происходит вычисление значений силы тока. На основе значений силы тока происходит вычисление коэффициентов функции с помощью метода curve_fit из библиотеки SciPy.
Исследование выполнено при финансировании Западно-Сибирского межрегионального научно-образовательного центра мирового уровня, технологический проект "Доступная и чистая энергия для малых поселений Арктики и районов Крайнего Севера".
Язык: Python 3.12
Объём программы: 6,2 Kб
</t>
  </si>
  <si>
    <t>Свидетельство о государственной регистрации программы для ЭВМ № 2025611976 от 24.01.2025</t>
  </si>
  <si>
    <t>Программа для обработки, анализа и визуализации
временных рядов данных энергопотребления</t>
  </si>
  <si>
    <t xml:space="preserve">Буш Сергей Витальевич, Крохалев Максим
Александрович, Щербаков Александр Геннадьевич
</t>
  </si>
  <si>
    <t>Буш Сергей Витальевич</t>
  </si>
  <si>
    <t>Заявка №2024693418 от 26.12.2024</t>
  </si>
  <si>
    <t>Свидетельство о государственной регистрации программы для ЭВМ № 2025611863 от 23.01.2025</t>
  </si>
  <si>
    <t xml:space="preserve">Данная программа представляет собой инструмент для предварительной обработки, анализа и визуализации временных рядов данных энергопотребления. Она обнаруживает и интерпретирует аномальные данные, и предоставляет широкий спектр визуализаций, включая графики дисперсии, boxplot-ы и временные диаграммы, что позволяет получить более точное представление о потреблении энергии и выявить скрытые закономерности или аномалии.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Python
Объем программы: 6,11 Кб
Программа может использоваться на PC. ОС: Windows 10 и выше.
</t>
  </si>
  <si>
    <t>«Программный модуль «Проектирование синхронного
генератора для приводного дизельного двигателя»».</t>
  </si>
  <si>
    <t>Бединов Владимир Владиславич, Скрыпник
Иван Владимирович, Хамитов Рустам
Нуриманович</t>
  </si>
  <si>
    <t>Бединов Владимир Владиславич</t>
  </si>
  <si>
    <t>Заявка № 2024693466 от 26.12.2024</t>
  </si>
  <si>
    <t>Свидетельство о государственной регистрации программы для ЭВМ № 2025611819 от 23.01.2025</t>
  </si>
  <si>
    <t xml:space="preserve">Для проектирования синхронного генератора с приводным дизельным двигателем переменной частоты вращения. Для выбора оптимальных размеров конструкции синхронного генератора. Настраиваемые параметры программы: номинальная мощность от 5,5 до 90 кВт при высоте оси вращения от 160 до 280 мм, скорость вращения.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Python
Объем программы: 12 Кб
Программа может использоваться на PC. ОС: Windows 10 и выше.
</t>
  </si>
  <si>
    <t>Программный модуль «Проектирование синхронного
генератора с учетом его теплового состояния для
приводного дизельного двигателя»</t>
  </si>
  <si>
    <t>Скрыпник Иван Владимирович , Армян
Евгений Викторович, Ахмедов Ислам Ахмедович</t>
  </si>
  <si>
    <t>Скрыпник Иван Владимирович</t>
  </si>
  <si>
    <t>Заявка № 2024693401 от 26.12.2024</t>
  </si>
  <si>
    <t>Свидетельство о государственной регистрации программы для ЭВМ № 2025612207 от 28.01.2025</t>
  </si>
  <si>
    <t xml:space="preserve">Программный модуль предназначен для проектирования  синхронного генератора, в составе дизель-генераторной установки, при которой его тепловые и вентиляционные параметры оптимальны. Программа позволяет использование в составе комплекса проектирования с переменной частотой вращения. Что обеспечивает снижение риска возникновения перегрева синхронного генератора в режимах отличных от номинального.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Python
Объем программы: 6,8 Кб
Программа может использоваться на PC. ОС: Windows 10 и выше.
</t>
  </si>
  <si>
    <t>Программный модуль «Расчет локальных
энергетических показателей погружного
электродвигателя</t>
  </si>
  <si>
    <t>Балыклов Егор Станиславович, Лисимов
Артем Андреевич, Хусаинов Эмиль Ильшатович</t>
  </si>
  <si>
    <t>Хусаинов Эмиль Ильшатович</t>
  </si>
  <si>
    <t>Заявка № 2024693398 от 26.12.2024</t>
  </si>
  <si>
    <t>Свидетельство о государственной регистрации программы для ЭВМ № 2025612206 от 28.01.2025</t>
  </si>
  <si>
    <t xml:space="preserve">Программа производит расчет энергетических показателей и температуры обмотки статора погружного электродвигателя (ПЭД). При этом ПЭД моделируется как многодвигательная система. Программный модуль может использоваться для оптимизации теплового состояния погружного двигателя. В программу вводятся номинальные параметры ПЭД и электромагнитные параметры компонент ротора.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Python 3.0
Объем программы: 3 Кб
Программа может использоваться на PC. ОС: Windows 10 и выше.
</t>
  </si>
  <si>
    <t>Программный модуль "Расчет обмотки статора"</t>
  </si>
  <si>
    <t>Скрыпник Иван Владимирович, Армян
Евгений Викторович, Ахмедов Ислам Ахмедович</t>
  </si>
  <si>
    <t>Заявка № 2024693411 26.12.2024</t>
  </si>
  <si>
    <t>Свидетельство о государственной регистрации программы для ЭВМ № 2025612257 от 28.01.2025</t>
  </si>
  <si>
    <t xml:space="preserve">Программа позволяет проводить оптимизацию обмотки статора для синхронного генератора дизель-генераторной установки. Цель – повышение энергетических показателей  дизель-генераторной установки. Настраиваемые параметры: номинальная мощность генератора от 5,5 до 90 кВт при высоте оси вращения от 160 до 280 мм.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программирования: Python
Объем программы: 12 Кб
Программа может использоваться на PC. ОС: Windows 10 и выше.
</t>
  </si>
  <si>
    <t>Программный модуль «Расчет интегральных
энергетических показателей погружного
электродвигателя при вариациях параметров пакетов
ротора»</t>
  </si>
  <si>
    <t xml:space="preserve">Ковалев Владимир Захарович, Глазырин
Александр Савельевич, Хусаинов Эмиль Ильшатович, Боловин Евгений Владимирович, Усманов Руслан
Талгатович, Бединов Владимир Владиславич </t>
  </si>
  <si>
    <t>Заявка № 2024693450 от 26.12.2024</t>
  </si>
  <si>
    <t>Свидетельство о государственной регистрации программы для ЭВМ № 2025612641 от 03.02.2025</t>
  </si>
  <si>
    <t xml:space="preserve">Программа производит вычисление интегральных (средних) энергетических показателей (коэффициент полезного действия, коэффициент мощности и т.д.) по погружному электродвигателю (ПЭД) в зависимости от сочетания вариаций параметров пакетов ротора в сборке ПЭД. В программе указываются номинальные параметры ПЭД, количество пакетов ротора в сборке ПЭД, указывается путь к файлу, содержащему параметры пакетов ротора, а также список из номеров пакетов ротора для сборок ПЭД.
Исследование выполнено при финансировании Западно-Сибирского межрегионального научно-образовательного центра мирового уровня, технологический проект "Доступная и чистая энергия для малых поселений Арктики и районов Крайнего Севера".
Язык: Python 3.12
Объём программы: 3,0 Kб
</t>
  </si>
  <si>
    <t>Щербаков Александр Геннадьевич , Сайфуллин
Руслан Вадикович, Усманов Руслан Талгатович,
Бединов Владимир Владиславич, Шицелов Анатолий
Вячеславович</t>
  </si>
  <si>
    <t>Программа для обучения модели искусственной
нейронной сети для задачи прогнозирования
потребления энергии малым населённым пунктом
Крайнего Севера</t>
  </si>
  <si>
    <t>Заявка № 2024693458 от 26.12.2024</t>
  </si>
  <si>
    <t xml:space="preserve">Программа считывает данные о мощности потребления (в кВт) из CSV-файлов за необходимый промежуток времени. Исходные данные разбиваются на входные данные для модели и на целевые значения — суммарное потребление (в кВт·ч). Далее происходит нормализация данных, разделение выборок на обучающую и валидационную. Модель обучается с использованием функции потерь MAE (Mean Absolute Error). Параллельно сохраняются лучшие веса модели с помощью ModelCheckpoint.
Исследование выполнено при финансировании Западно-Сибирского межрегионального научно-образовательного центра мирового уровня, технологический проект "Доступная и чистая энергия для малых поселений Арктики и районов Крайнего Севера".
Язык: Python 3.12
Объём программы: 6,0 Kб
</t>
  </si>
  <si>
    <t>Шицелов Анатолий
Вячеславович</t>
  </si>
  <si>
    <t>Определение параметров точечных источников в
задачах тепломассопереноса</t>
  </si>
  <si>
    <t>Шморган Сергей Андреевич, Пятков Сергей
Григорьевич</t>
  </si>
  <si>
    <t xml:space="preserve">Программа позволяет производить в автоматизированном режиме расчеты  параметров и коэффициенты в задачах тепломассопереноса. При условиях, когда алгебраическая система, к которой приводится задача, имеет единственное решение. Реализуемый программой алгоритм основывается на методе конечных элементов по пространственным переменным и методе конечных разностей по времени.
Программа выполнена в рамках государственного заказа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(FENG2023- 0004)
IВМ РС-совмест. ПК
MatLab
Microsoft Windows.
225 КБ
</t>
  </si>
  <si>
    <t>Заявка №2024693425 от 26.12.2024</t>
  </si>
  <si>
    <t>Свидетельство о государственной регистрации программы для ЭВМ №2025612896 от 05.02.2025</t>
  </si>
  <si>
    <t>Свидетельство о государственной регистрации программы для ЭВМ № 2025612831 от 04.02.2025</t>
  </si>
  <si>
    <t xml:space="preserve">Дюкарев Егор Анатольевич, </t>
  </si>
  <si>
    <t>Устройство для измерения взаимного расположения трехкомпонентного акустического анемометра и газоанализатора</t>
  </si>
  <si>
    <t>Заявка № 2024119106 от 09.07.2024</t>
  </si>
  <si>
    <t>Патеннт на изобретение №2838148 от 11.04.2025</t>
  </si>
  <si>
    <t xml:space="preserve">Изобретение относится к механическим средствам измерения и предназначено для измерения расстояний между трехкомпонентным акустическим анемометром и газоанализатором по трем координатам. 
Задачей изобретения является расширение арсенала устройств одновременного измерения расстояния между центральной точкой трехкомпонентного акустического анемометра и газоанализатора в системе координат, ориентированной по сторонам света. 
Устройство содержит три градуированные линейки 1,2,3 на которых нанесена шкала делений с шагом 1 см. Все три линейки ориентированы перпендикулярно друг другу. На фиксируемой линейке 1 болтом 8 закреплена планка крепления 4. На планке крепления 4 и линейке 1 выполнены вырезы 7, позволяющие закрепить устройство на корпусе акустического анемометра. Вырез 7 на линейке 1 закрепляется на северной стойке анемометра, а вырезы на планке 4 – на остальных стойках, при этом начало отсчета линейки 1 (точка 9) оказывается в центральной точке анемометра. На фиксируемая линейка 1 с помощью соединительной муфты 5 с прорезями 6 соединена с подвижной линейкой 2. Муфта 5 позволяет перемещать подвижную линейку 2 вдоль фиксируемой линейки 1, а также линейку 2 в муфте 5 с небольшим усилием. В центральной части соединительной муфты 5 в верхней и нижней части выполнен вырез для считывания делений шкал фиксируемой и подвижной линеек. На торце подвижной линейки 2 жестко закреплена и направлена вниз вертикальная линейка 3.
Использование устройства при установке датчиков системы турбулентных пульсаций обеспечит измерение расстояния между трехкомпонентным акустическим анемометром и газоанализатором в системе координат, ориентированной по сторонам света, что необходимо для реализации расчета потоков (газа или влаги) методом турбулентных пульсаций.
</t>
  </si>
  <si>
    <t>12.121</t>
  </si>
  <si>
    <t>Ишманов Тагир Флюрович, Звягина Елена
Анатольевна, Филиппова Нина Владимировна</t>
  </si>
  <si>
    <t>«ArrheniaNGS – Пайплайн для обработки данных
метабаркодинга грибов природных сообществ на
платформе Illumina MiSeq»</t>
  </si>
  <si>
    <t xml:space="preserve">Анализ микробиомов природных сообществ стал значительно более доступным благодаря развитию методов метабаркодинга. Однако эффективная обработка данных секвенирования eDNA требует адаптации параметров обработки под особенности конкретных данных и исследуемых организмов. В связи с этим был разработан и оптимизирован пайплайн для анализа грибных сообществ на основе ITS2-региона, секвенированного на платформе Illumina MiSeq. 
Пайплайн включает следующие этапы: обрезку адаптеров, объединение парных чтений, фильтрацию, дерепликацию, кластеризацию, удаление химерных последовательностей и таксономическую классификацию.
Пайплайн был протестирован на данных секвенирования 210 образцов из природных субстратов. Полученные результаты подтверждают корректность работы пайплайна и его применимость для оценки биоразнообразия грибов (Filippova et al., 2024, https://doi.org/10.3897/BDJ.12.e119851).
</t>
  </si>
  <si>
    <t>Заявка № 2025664005 от 30.05.2025</t>
  </si>
  <si>
    <t xml:space="preserve">Свидетельство о государственной регистрации программы для ЭВМ № 2025665188 от 11.06.2025
</t>
  </si>
  <si>
    <t>Создана в рамках реализации гранта Фонда научно-технологического развития ХМАО-Югры «Разработка микоризных препаратов для увеличения приживаемости древесных пород для биоремедиации и реализации климатических проектов» реализуемого в рамках Соглашения от 25.12.2024 г. №2024-514-04/05.5/24-ЮГУ-352.</t>
  </si>
  <si>
    <t>Аппроксимация тока затухания электромагнитных
устройств</t>
  </si>
  <si>
    <t xml:space="preserve">Архипова Ольга Владимировна , Буш Сергей
Витальевич , Сайфуллин Руслан Вадикович ,
Армян Евгений Викторович , Ахмедов Ислам
Ахмедович </t>
  </si>
  <si>
    <t>Заявка № 2025682823 от 05.08.2025</t>
  </si>
  <si>
    <t>Свидетельство о государственной регистрации программы для ЭВМ № 2025684297 от 11.09.2025</t>
  </si>
  <si>
    <t xml:space="preserve">Программа предназначена для обработки данных тока, полученных в опыте затухания, с аппроксимацией суммы трёх экспонент. Перед запуском указывается Excel-файл, лист и названия столбцов с временными и токовыми данными. Данные загружаются в pandas.DataFrame, где из массивов времени и тока с помощью метода curve_fit библиотеки SciPy рассчитываются параметры экспоненциальной модели. Результаты визуализируются с помощью matplotlib.
Исследование выполнено в рамках государственного задания Министерства науки и высшего образования Российской Федерации (тема № FENG-2023-0001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Язык: Python 3.12
Объём программы: 2,48 Kб
</t>
  </si>
  <si>
    <t>неподдерживаемый патент</t>
  </si>
  <si>
    <t>Поддерживаемый патент</t>
  </si>
  <si>
    <t>Иванова Ирина Сергеевна</t>
  </si>
  <si>
    <t>«Концентрации растворённого органического углерода
и его спектральные характеристики, 2021-2025 г.»</t>
  </si>
  <si>
    <t>Заров Евгений Андреевич, Иванова Ирина
Сергеевна, Литвинов Леонид Владимирович,
Рахова Софья Евгеньевна, Шанёва Виктория
Сергеевна</t>
  </si>
  <si>
    <t xml:space="preserve">Ключевым атрибутом базы данных (далее – БД) являются значения концентраций растворённого органического углерода (далее – РОУ), его спектральные характеристики и коэффициенты (Е250/Е365, Е400/Е600) установленные в природных водах на территории полевого стационара Мухрино в период с 2021 по 2025 г.
БД предназначена для оценки гидрохимических характеристик водных объектов Западной Сибири.
Десятичный разделитель в базе данных задан запятой. Исключено использование объединенных ячеек и использование текста в числовых ячейках. На месте пропущенных значений стоит текстовый указатель NA.
Данные представлены по 249 точкам наблюдений. Определение концентраций РОУ проводилось методом высокотемпературного каталитического окисления, спектральные характеристики – методом адсорбционной УФ-спектрометрии. Созданная БД содержит 50 столбцов, 254 строки и 12 700 ячеек текстовых и числовых значений. 
Программа выполнена в рамках реализации государственного задания «Карбоновые полигоны» (рег. № 122122800014-7).
</t>
  </si>
  <si>
    <t>Заявка № 2025625000 от 10.11.2025</t>
  </si>
  <si>
    <t>Свидетельство о государственной регистрации базы данных № 2025625247 от 18.11.2025</t>
  </si>
  <si>
    <t>Создано в рамках реализации государственного задания "Карбоновый полигон "Мухрино""</t>
  </si>
  <si>
    <t>Программа численного определения потоков на границе
области по интегральным измерениям в двумерном
случае</t>
  </si>
  <si>
    <t xml:space="preserve">Пятков Сергей Григорьевич, Сафонов Егор
Иванович </t>
  </si>
  <si>
    <t>Заявка № 2025691392 от 10.11.2025</t>
  </si>
  <si>
    <t>Свидетельство о государственной регистрации программы для ЭВМ № 2025692351 от 20.11.2025</t>
  </si>
  <si>
    <t xml:space="preserve">Программа предназначена для численного определения потоков на границе области и интенсивности источника в двумерных обратных параболических задачах тепломассопереноса по интегральным измерениям.
Программа обеспечивает выполнение следующих функций: 
1. Определение области построения решения.
2. Построение известной части граничного условия.
3. Решение прямой задачи определения U(x,t).
4. Решение обратной задачи определения U(x,t) параболического уравнения (концентрация загрязнения).
5. Определение части граничного условия α(t).
</t>
  </si>
  <si>
    <t>Создано и используется при  реализации гранта РНФ  Обратное моделирование в задачах анализа баланса парниковых газов и теплового режима почв Северных регионов</t>
  </si>
  <si>
    <t>База данных гидрохимических показателей
поверхностных и подземных вод северной территории
Западной Сибири, 2019-2022 г.</t>
  </si>
  <si>
    <t xml:space="preserve">Иванова Ирина Сергеевна, Заров Евгений
Андреевич, Литвинов Леонид Владимирович,
Колубаева Юлия Викторовна, Мухортина Наталья
Андреевна </t>
  </si>
  <si>
    <t xml:space="preserve">Центральным атрибутом базы данных (далее – БД) являются значения гидрохимических характеристик, включающие физико-химические характеристики, микробиологический состав вод, качественный и количественный состав неорганического и органического растворённого вещества, полученные на территории Западной Сибири в период с 2019 по 2022 г. Данные представлены по 119 точкам наблюдений. Определение концентраций основных ионов проведен методом капиллярного электрофореза. Определение концентрации гидрокарбонатов и карбонатов определялись методом титрования. Концентрация растворённого органического углерода были определены методом высокотемпературного каталитического окисления. Концентрации микроэлементов определены методом масс-спектрометрии с индуктивно-связанной плазмой. Помимо этого, определялись основные гидрохимические показатели (температура, кислотность, электропроводность, ОВП) воды. Созданная БД содержит 135 столбца, 348 строк и 46980 ячеек текстовых и числовых значений. 
Десятичный разделитель в базе данных задан запятой. Исключено использование объединенных ячеек, исключено использование текста в числовых ячейках. На месте пропущенных значений стоит текстовый указатель NULL.
БД предназначена для оценки пространственно–временной изменчивости химического состава природных вод Западной Сибири.
Тип ЭВМ: Семейство x64-86 совместимых ЭВМ
СУБД: Microsoft Office Professional Plus 2013 (Microsoft Excel)
ОС: Windows 7/8/10/11
Объём базы данных: 103 КБ (105 656 байт)
</t>
  </si>
  <si>
    <t>Заявка № 2025624994 от 10.11.2025</t>
  </si>
  <si>
    <t>Свидетельство о государственной регистрации базы данных № 2025625388 от 21.11.2025</t>
  </si>
  <si>
    <t>Парамзин Александр Олегович</t>
  </si>
  <si>
    <t>Спектр-Ток</t>
  </si>
  <si>
    <t xml:space="preserve">Парамзин Александр Олегович, Долгих
Надежда Николаевна, Долингер Станислав
Юрьевич </t>
  </si>
  <si>
    <t xml:space="preserve">Программа предназначена для захвата с интерфейсов ввода STM32 преобразованных значений сигналов тока от измерительных трансформаторов тока и вычисления спектральной характеристики полигармонического сигнала на основе вейвлет-коэффициентов. Вычисление спектральной характеристики подразумевает разложение дискретных сигналов тока частотой 12,8 кГц до 6 уровня при помощи вейвлета Добеши 20 порядка и позволяет определить относительный уровень гармонических искажений в анализируемом сигнале
Тип ЭВМ: семейство микроконтроллеров STM32 на 32-битных ядрах ARM
Язык: С (СИ)
ОС: Отсутствует
Объём программы: 72 кБ
</t>
  </si>
  <si>
    <t>Заявка №2025691379 от 10.11.2025</t>
  </si>
  <si>
    <t>Свидетельство о государственной регистрации программы для ЭВМ № 2025692770 от 24.11.2025</t>
  </si>
  <si>
    <t>Создана и используется при  реализации государственного задания Разработка моделей вейвлет анализа нестационарных режимов электрических сетей для повышения надежности и эффективности электроснабжения потребителей (FENG-2023-0005)</t>
  </si>
  <si>
    <t>Создана и используется при  реализации гранта Российского научного фонда
«Вынос растворенного органического вещества и сопряженных с ним
микроэлементов из верхового болота, его трансформация в гидрологическом
континууме» (№25-27-00272/05.5/24-ЮГУ-350).</t>
  </si>
  <si>
    <t xml:space="preserve">Программа предназначена для численного определения потоков на границе области и интенсивности источника в трехмерных обратных параболических задачах тепломассопереноса по интегральным измерениям.
Программа обеспечивает выполнение следующих функций: 
1. Определение области построения решения.
2. Построение известной части граничного условия.
3. Решение прямой задачи определения U(x,t).
4. Решение обратной задачи определения U(x,t) параболического уравнения (концентрация загрязнения).
5. Определение части граничного условия α(t).
Тип ЭВМ: IBM PC-совмест. ПК
Язык: Matlab
ОС: Windows 10
Объём программы: 37 КБайт
(исходного текста)
</t>
  </si>
  <si>
    <t>Программа численного определения потоков на границе
области по интегральным измерениям в трехмерном
случае</t>
  </si>
  <si>
    <t>Заявка №2025691433 от 10.11.2025</t>
  </si>
  <si>
    <t>Свидетельство о государственной регистрации программы для ЭВМ № 2025693190 от 26.11.2025</t>
  </si>
  <si>
    <t xml:space="preserve">Пятков Сергей Григорьевич, Шморган Сергей
Андреевич, Шергин Сергей Николаевич </t>
  </si>
  <si>
    <t>Восстановление смешанных источников в конвективно-
диффузионных системах</t>
  </si>
  <si>
    <t>Заявка № 2025692809 от 18.11.2025</t>
  </si>
  <si>
    <t>Свидетельство о государственной регистрации программы для ЭВМ № 2025693632 от 01.12.2025</t>
  </si>
  <si>
    <t xml:space="preserve"> Программа позволяет производить в автоматизированном режиме расчеты параметров восстановления смешанных источников в конвективно-диффузионных системах. Рассматривается восстановление правой части (функции источника) параболической системы по смешанным данным переопределения, т. е. по некоторым интегральным данным и значениям решения в некоторых наборах внутренних точек. Решение параболической системы обобщается, и в правую часть могут попасть распределения определенных классов. Реализуемый программой алгоритм основывается на методе конечных элементов по пространственным переменным и методе конечных разностей по времени.
Программа выполнена в рамках государственного задания: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(FENG2023- 0004)
Тип ЭВМ: IВМ РС-совмест. ПК
Язык: MatLab
ОС: Microsoft Windows.
Объём программы: 127 КБ
</t>
  </si>
  <si>
    <t>Расчет коэффициентов идентификации
теплофизических параметров по граничным
интегральным данным</t>
  </si>
  <si>
    <t>Заявка № 2025692902 от 18.11.2025</t>
  </si>
  <si>
    <t>Свидетельство о государственной регистрации программы для ЭВМ № 2025693799 от 02.12.2025</t>
  </si>
  <si>
    <t xml:space="preserve"> Программа позволяет производить в автоматизированном режиме расчеты теплофизических параметров по граничным интегральным данным. Неизвестные параметры являются коэффициентами уравнений, представимые в виде конечных отрезков ряда, коэффициенты которого, зависящие от времени, подлежат определению и расчету. Дополнительные условия – интегралы по границе решения с весами. Решение имеет все обобщённые производные, входящие в уравнение, суммируемыми с некоторой степенью. Реализуемый программой алгоритм опирается на полученные ранее теоретические результаты и подтверждает их.
Программа выполнена в рамках государственного задания: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(FENG2023- 0004)
Тип ЭВМ: IВМ РС-совмест. ПК
Язык: MatLab
ОС: Microsoft Windows.
Объём программы: 320 КБ
</t>
  </si>
  <si>
    <t>Глобальный анализ чувствительности непрерывных
математических моделей распространения информации
в социальных сетях</t>
  </si>
  <si>
    <t xml:space="preserve">Криворотько Ольга Игоревна, Звонарева
Татьяна Александровна </t>
  </si>
  <si>
    <t xml:space="preserve">Программа предназначена для анализа чувствительности непрерывных математических моделей к начальной функции плотности пользователей, вовлеченных в процесс распространения информации, с выбором модели из двух вариантов: (1) без управления (диффузионно-логистическая модель) и (2) с управлением (модель среднего поля). Программа считает коэффициенты чувствительности плотности вовлеченных пользователей с помощью метода Соболя. Программа выводит график значений коэффициентов чувствительности параметризованной функции плотности и их 95% доверительные интервалы в моменты времени с 1 до 24 часов после создания информации. Программа выполнена в рамках государственного задания: «Аналитическое и численное исследование обратных задач об определении параметров источников атмосферного или водного загрязнения и (или) параметров среды» (FENG2023- 0004)
Тип ЭВМ: IBM PC-совмест. ПК
Язык: Python 3
ОС: Windows 11
Объём программы: 21 Кб
(исходного текста)
</t>
  </si>
  <si>
    <t>Заявка № 2025692795 от 18.11.2025</t>
  </si>
  <si>
    <t>Инженерная школа цифровых технологи</t>
  </si>
  <si>
    <t>Самарина Ольга Владимировна</t>
  </si>
  <si>
    <t>Сервис сбора, обработки и анализа информации о
реализации мероприятий антитеррористической
направленности</t>
  </si>
  <si>
    <t xml:space="preserve">Самарина Ольга Владимировна , Больных
София Сергеевна, Репин Никита Геннадьевич </t>
  </si>
  <si>
    <t xml:space="preserve">Программа представляет собой веб-приложение, позволяющее создавать форму под проведенное мероприятие, заполнять данные в нужном формате и осуществлять их предварительный просмотр, удаление, редактирование, сохранение в удобном, структурированном виде (таблицы).  
Тип ЭВМ: IBM PC-совмест. ПК
Язык: ASP.NET Core 6, C#, VisualBasic, React JS, pgSQL, HTML, CSS
ОС: Windows 10, Windows 8, Windows 7, ОС redOS 7.3.5
Объем программы: 116 Мегабайт
(исходного текста)
</t>
  </si>
  <si>
    <t>Заявка № 2025693125от 19.11.2025</t>
  </si>
  <si>
    <t>Свидетельство о государственной регистрации программы для ЭВМ № 2025693905 от 02.12.2025</t>
  </si>
  <si>
    <t>Свидетельство о государственной регистрации программы для ЭВМ № 2025694096 от 03.12.2025</t>
  </si>
  <si>
    <t>Гончарова Ксения Сергеевна</t>
  </si>
  <si>
    <t xml:space="preserve">Гончарова Ксения Сергеевна, Шеломенцев Артём
Андреевич, Шеломенцев Андрей Геннадьевич </t>
  </si>
  <si>
    <t>Комплексная информационная система
многокритериальной оценки и сценарного прогнозирования
социально-экономических последствий трансформации
территориальных моделей регионального развития в
условиях реализации неолиберальной региональной
политики</t>
  </si>
  <si>
    <t>Заявка № 2025625555 от 25.11.2025</t>
  </si>
  <si>
    <t>Создано и используется в рамках гранта РНФ: Последствия и риски трансформации моделей территориального социально-экономического развития регионов России в условиях реализации неолиберальной политики</t>
  </si>
  <si>
    <t xml:space="preserve">База данных подготовлена в рамках реализации гранта РНФ «Послед-ствия и риски трансформации моделей территориального социально-экономического развития регионов России в условиях реализации неолиберальной политики» в рамках соглашения от 28.12.2024 № 25-28-00512.
Информационная система (ИС) представляет собой многомерную ин-формационно - аналитическую базу, объединяющую количественные и каче-ственные данные по территориям Уральского региона за период с 1959 г. (дан-ные переписей населения) по настоящее время. Разработанная ИС обеспечивает возможность анализа и выявления особенностей пространственной и временной динамики развития 11 субъектов Федерации (включая входящие в их состав муниципальные образования). 
Предназначена для научных работников и других специалистов в сфере пространственного развития.
Объём: 600 мб
СУБД: PostgreSQL
</t>
  </si>
  <si>
    <t>Автоматизированный подбор конфигурации активно-
реактивной нагрузки по заданным параметрам режима
электропотребления</t>
  </si>
  <si>
    <t xml:space="preserve">Ковалев Владимир Захарович, Архипова Ольга
Владимировна, Буш Сергей Витальевич,
Сайфуллин Руслан Вадикович </t>
  </si>
  <si>
    <t>Заявка № 2025695671 от 08.12.2025</t>
  </si>
  <si>
    <t xml:space="preserve">Программа предназначена для автоматизированного подбора конфигураций активно-реактивных элементов нагрузочного устройства по заданным параметрам режима потребления. На основе вводимых значений активной и реактивной мощности и напряжения вычисляются целевые характеристики эквивалентной нагрузки. Из внешней базы конфигураций выбираются варианты, удовлетворяющие ограничениям по току, полному сопротивлению и коэффициенту мощности, после чего определяется комбинация с минимальным отклонением от требуемых параметров.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3.13
Объём программы: 2,31 Kб
</t>
  </si>
  <si>
    <t>Генератор базы данных конфигураций
многокомпонентной активно-реактивной нагрузки</t>
  </si>
  <si>
    <t xml:space="preserve">Ковалев Владимир Захарович, Архипова Ольга
Владимировна, Буш Сергей Витальевич ,
Годовников Евгений Александрович </t>
  </si>
  <si>
    <t>Заявка № 2025695732 от 08.12.2025</t>
  </si>
  <si>
    <t>Свидетельство о государственной регистрации программы для ЭВМ № 2025696510 от 18.12.2025</t>
  </si>
  <si>
    <t>Свидетельство о государственной регистрации программы для ЭВМ № 2025696511 от 18.12.2025</t>
  </si>
  <si>
    <t xml:space="preserve">Программа загружает характеристики отдельных активных и индуктивных элементов нагрузки из Excel-файла и формирует комбинации с хотя бы одним активным сопротивлением. Для каждой конфигурации рассчитываются комплексное сопротивление, его модуль и коэффициент мощности, а также допустимый ток. Результаты сохраняются в CSV-файл для дальнейшего анализа и использования при подборе конфигураций нагрузки.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3.13
Объём программы: 3,97 Kб
</t>
  </si>
  <si>
    <t>Программный модуль для предобработки совокупности
кривых токов затухания</t>
  </si>
  <si>
    <t>Ковалев Владимир Захарович, Буш Сергей
Витальевич, Сайфуллин Руслан Вадикович,
Армян Евгений Викторович , Ахмедов Ислам
Ахмедович</t>
  </si>
  <si>
    <t xml:space="preserve">Программа предназначена для автоматической предобработки совокупности экспериментальных кривых токов затухания индуктивных элементов. Выполняются компенсация дрейфа по условного нуля, отсечение участка после перехода тока через ноль и адаптивное прореживание по индивидуальной амплитуде каждой кривой. На выходе формируются предобработанные данные и сводная таблица параметров.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3.13
Объём программы: 6,02 Kб
</t>
  </si>
  <si>
    <t>Заявка № 2025695676 от 08.12.2025</t>
  </si>
  <si>
    <t>Свидетельство о государственной регистрации программы для ЭВМ № 2025696489 от 18.12.2025</t>
  </si>
  <si>
    <t>Программный модуль для аппроксимации
совокупности кривых токов затухания
одноэкспоненциальной моделью</t>
  </si>
  <si>
    <t xml:space="preserve">Ковалев Владимир Захарович, Архипова Ольга
Владимировна, Буш Сергей Витальевич,
Годовников Евгений Александрович, Ахмедов Ислам
Ахмедович </t>
  </si>
  <si>
    <t xml:space="preserve">Программа предназначена для аппроксимации совокупности предобработанных кривых токов затухания по одноэкспоненциальной модели. Она вычисляет коэффициент затухания, формирует сводные результаты и позволяет оценивать характеристики индуктивных элементов по экспериментальным данным. Реализовано сохранение основных метрик и остатков аппроксимации.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3.13
Объём программы: 5,99 Kб
</t>
  </si>
  <si>
    <t>Заявка № 2025695734 от 08.12.2025</t>
  </si>
  <si>
    <t>Свидетельство о государственной регистрации программы для ЭВМ № 2025696512 от 18.12.2025</t>
  </si>
  <si>
    <t>Программный модуль для аппроксимации
совокупности кривых токов затухания
двухэкспоненциальной моделью</t>
  </si>
  <si>
    <t>Ковалев Владимир Захарович, Хусаинов Эмиль
Ильшатович, Буш Сергей Витальевич, Миронов
Александр Юрьевич, Армян Евгений Викторович</t>
  </si>
  <si>
    <t>Заявка № 2025695680 от 08.12.2025</t>
  </si>
  <si>
    <t>Свидетельство о государственной регистрации программы для ЭВМ № 2025696513 от 18.12.2025</t>
  </si>
  <si>
    <t xml:space="preserve">Программа выполняет аппроксимацию экспериментальных кривых токов затухания двухэкспоненциальной моделью, позволяющей разделять быструю и медленную составляющие модели. Обеспечивает повышенную точность по сравнению с одноэкспоненциальным подходом, вычисляет основные параметры модели, формирует ключевые метрики и сохраняет результаты анализа.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3.13
Объём программы: 6,80 Kб
</t>
  </si>
  <si>
    <t>Программный модуль «Расчет эквивалентного
комплексного сопротивления обмоток трехфазного
трехстержневого дросселя в зависимости от схемы их
соединения»</t>
  </si>
  <si>
    <t xml:space="preserve">Ковалев Владимир Захарович , Хусаинов Эмиль
Ильшатович, Буш Сергей Витальевич, Миронов
Александр Юрьевич </t>
  </si>
  <si>
    <t>Заявка № 2025695740 от 08.12.2025</t>
  </si>
  <si>
    <t>Свидетельство о государственной регистрации программы для ЭВМ № 2025696778 от 19.12.2025</t>
  </si>
  <si>
    <t xml:space="preserve">Проводится   расчет эквивалентного комплексного сопротивления обмоток трехфазного трехстержневого дросселя (ТТД) в зависимости от допустимых схем их соединения при эксплуатации в однофазном режиме работы. Функциональные возможности программы: допустимые схемы соединения обмоток ТТД встроены; пользователь вносит значения активных сопротивлений, собственных и взаимных индуктивностей фаз обмоток ТТД.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программирования: Python
Объем: 2,32 Кб
</t>
  </si>
  <si>
    <t>Программный модуль «Распределение значений
эквивалентных индуктивностей группы трехфазных
трехстержневых дросселей в однофазном режиме»</t>
  </si>
  <si>
    <t xml:space="preserve">Ковалев Владимир Захарович, Хусаинов Эмиль
Ильшатович, Ремизов Павел Николаевич, Армян
Евгений Викторович, Ахмедов Ислам Ахмедович,
Шергин Сергей Николаевич </t>
  </si>
  <si>
    <t>Заявка №2025695827 от 09.12.2025</t>
  </si>
  <si>
    <t>Свидетельство о государственной регистрации программы для ЭВМ № 2025696765 от 19.12.2025</t>
  </si>
  <si>
    <t>Программный модуль «Генерация всех вариантов
соединения в однофазный режим группы трехфазных
трехстержневых дросселей по их эквивалентной
индуктивности»</t>
  </si>
  <si>
    <t xml:space="preserve">Ковалев Владимир Захарович, Архипова Ольга
Владимировна, Хусаинов Эмиль Ильшатович,
Сайфуллин Руслан Вадикович, Годовников Евгений
Александрович, Миронов Александр Юрьевич </t>
  </si>
  <si>
    <t>Заявка №2025695707 от 08.12.2025</t>
  </si>
  <si>
    <t>Свидетельство о государственной регистрации программы для ЭВМ № 2025696729 от 19.12.2025</t>
  </si>
  <si>
    <t>Программный модуль «Выбор неповторяющихся
вариантов эквивалентных индуктивностей для группы
трехфазных трехстержневых дросселей в однофазном
режиме»</t>
  </si>
  <si>
    <t>Заявка №2025695828 от 09.12.2025</t>
  </si>
  <si>
    <t>Свидетельство о государственной регистрации программы для ЭВМ № 2025696766 от 19.12.2025</t>
  </si>
  <si>
    <t>Ковалев Владимир Захарович , Архипова Ольга
Владимировна, Хусаинов Эмиль Ильшатович,
Шергин Сергей Николаевич</t>
  </si>
  <si>
    <t xml:space="preserve">Программный модуль (ПМ) выбирает неповторяющиеся варианты эквивалентных индуктивностей (ЭИ) группы трехфазных трехстержневых дросселей (ТТД) в зависимости от соединения в однофазный режим. В ПМ задается количество ТТД в группе и ЭИ, путь к XLSX-файлам с соединениями ТТД и распределением ЭИ. Сохраняет в XLSX-файл.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Объем: 0,93 Кб
</t>
  </si>
  <si>
    <t>Программный комплекс для обработки и
аппроксимации совокупности кривых токов затухания
индуктивных элементов</t>
  </si>
  <si>
    <t xml:space="preserve">Буш Сергей Витальевич, 
</t>
  </si>
  <si>
    <t xml:space="preserve">Программный комплекс предназначен для обработки совокупности экспериментальных кривых токов затухания индуктивных элементов при допустимых вариациях начальных условий. Реализуются алгоритмы корректировки дрейфа, удаления неинформативных участков и адаптивного прореживания данных. Предусмотрена аппроксимация одно- и двухэкспоненциальными моделями с вычислением соответствующих параметров.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Язык: Python 3.13
Объём программы: 10,7 Kб
</t>
  </si>
  <si>
    <t>Заявка № 2025695704 от 08.12.2025</t>
  </si>
  <si>
    <t>Свидетельство о государственной регистрации программы для ЭВМ №2025697158 от 23.12.2025</t>
  </si>
  <si>
    <t>Программный модуль «Расчет энергетических 
показателей модели потребителя электрической 
энергии»</t>
  </si>
  <si>
    <t>Заявка № 2025696249 от 11.12.2025</t>
  </si>
  <si>
    <t xml:space="preserve">Ковалев Владимир Захарович , Архипова Ольга 
Владимировна, Хусаинов Эмиль Ильшатович, 
Сайфуллин Руслан Вадикович, Годовников Евгений 
Александрович, Шергин Сергей Николаевич </t>
  </si>
  <si>
    <t>Программный модуль производит расчет энергетических показателей модели потребителя электрической энергии имеющего в составе группу трехфазных трехстержневых дросселей (ТТД) в работающих однофазном режиме. Пользователем задается количество дросселей в группе, параметры сети, путь к XLSX-файлу с активными сопротивлениями фаз и электромагнитными параметрами ТТД. Программа рассчитывает энергетические показатели (потери, коэффициент мощности и т.д.) группы ТТД и записывает их в массив данных.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t>
  </si>
  <si>
    <t>Программный модуль «Оптимизация структуры 
физической модели потребителя электрической энергии 
по показателям надежности».</t>
  </si>
  <si>
    <t>Заявка №  2025695706 от 08.12.2025</t>
  </si>
  <si>
    <t>Свидетельство о государственной регистрации программы для ЭВМ № 2025697622 от 25.12.2025</t>
  </si>
  <si>
    <t>Свидетельство о государственной регистрации программы для ЭВМ № 2025697159 от 23.12.2025</t>
  </si>
  <si>
    <t>Ковалев Владимир Захарович, Архипова Ольга 
Владимировна, Хусаинов Эмиль Ильшатович, 
Сайфуллин Руслан Вадикович, Армян Евгений 
Викторович, Ахмедов Ислам Ахмедович</t>
  </si>
  <si>
    <t>Программный модуль (ПМ) оптимизирует структуру физической модели (СФМ) потребителя электрической энергии с трехфазными трехстержневыми дросселями (ТТД) по их показателям надежности. В ПМ задается количество ТТД в группе, параметры сети, XLSX-файл с электромагнитными параметрами ТТД, параметр оптимизации. Результат сохраняется в XLSX.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t>
  </si>
  <si>
    <t xml:space="preserve">Модуль прогнозирования электропотребления
</t>
  </si>
  <si>
    <t>Заявка № 2025696222 от 11.12.2025</t>
  </si>
  <si>
    <t>Свидетельство о государственной регистрации программы для ЭВМ № 2025697135 от 23.12.2025</t>
  </si>
  <si>
    <t>Ковалев Владимир Захарович, Шергин Сергей 
Николаевич, Архипова Ольга Владимировна, 
Ремизов Павел Николаевич, Малюгина Наталья 
Валериевна</t>
  </si>
  <si>
    <t>Программа решает задачу краткосрочного прогнозирования электропотребления на 24 часа вперед, используя глубокую нейросетевую модель LSTM (Long Short-Term Memory). Погодные показатели (температура, влажность, облачность, ветер и др.) здесь используются как дополнительные признаки для повышения точности прогноза. Программа выполнена в рамках проекта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t>
  </si>
  <si>
    <t>Программное обеспечение логического проекта FPGA 
для дискретного вейвлет-преобразования сигналов тока 
и напряжения со скользящим окном.</t>
  </si>
  <si>
    <t>Парамзин Александр Олегович, Долгих 
Надежда Николаевна, Долингер Станислав 
Юрьевич</t>
  </si>
  <si>
    <t>Заявка № 2025696605 от 15.12.2025</t>
  </si>
  <si>
    <t>Свидетельство о государственной регистрации программы для ЭВМ №2025697559 от 25.12.2025</t>
  </si>
  <si>
    <t>Программа логического проекта предназначена для описания архитектуры интегральной микросхемы (ПЛИС/FPGA). Программа выполняет следующие функции: прием цифровых отсчетов сигнала тока и напряжения от измерительных преобразователей; дискретное вейвлет-преобразование сигналов тока и напряжения;параллельное формирование аппроксимирующих коэффициентов для двух окон переменной ширины, смещенных на один период; вычисление корреляции между коэффициентами для идентификации изменений режима сети в части показателей качества электроэнергии. Программа представляет собой аппаратный модуль, реализуемый на ПЛИС Xilinx. Выполнение программы происходит на аппаратном уровне, используя логические элементы, блоки памяти и ресурсы ПЛИС.Конфигурация модуля формируется в процессе синтеза из исходного кода на языке SystemVerilog. Программа создана в рамках реализации Государственного задания FENG-2023-0005</t>
  </si>
  <si>
    <t xml:space="preserve">Программный модуль (ПМ) строит гистограмму распределения (ГР) эквивалентных индуктивностей (ЭИ) группы трехфазных трехстержневых дросселей (ТТД) в однофазном режиме при всех возможных схемах соединения обмоток ТТД. В ПМ задается кол-во ТТД в группе и ЭИ, путь к XLSX-файлу с соединениями ТТД. ПМ выводит ГР и сохраняет данные.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
</t>
  </si>
  <si>
    <t>Программный модуль генерирует все варианты соединения в однофазный режим группы трехфазных трехстержневых дросселей в зависимости от эквивалентной индуктивности каждого дросселя и возможной схемы соединения его обмоток. Пользователем задается количество дросселей в группе и их значения эквивалентных индуктивностей, зависящие от схемы соединения его обмоток. Тип ЭВМ: IBM PC-совмест. ПК; ОС: Windows 7/10/11. Исследование выполнено в рамках государственного задания Министерства науки и высшего образования Российской Федерации (тема: «Предиктивное управление потоками энергии электрогенерирующих комплексов Арктики и Крайнего Севера, при стохастических характерах потребления и генерации электрической энергии: теория, синтез, эксперимент» № FENG-2023-0001).</t>
  </si>
  <si>
    <t>228|1</t>
  </si>
  <si>
    <t>229/2</t>
  </si>
  <si>
    <t>230/3</t>
  </si>
  <si>
    <t>231/4</t>
  </si>
  <si>
    <t>232/5</t>
  </si>
  <si>
    <t>233/6</t>
  </si>
  <si>
    <t>234/7</t>
  </si>
  <si>
    <t>235/8</t>
  </si>
  <si>
    <t>236/9</t>
  </si>
  <si>
    <t>237/10</t>
  </si>
  <si>
    <t>238/11</t>
  </si>
  <si>
    <t>239/12</t>
  </si>
  <si>
    <t>240/13</t>
  </si>
  <si>
    <t>Свидетельство о государственной регистрации базы данных № 2025625953 от 10.12.2025</t>
  </si>
  <si>
    <t>Используется при реализации ВИП ГЗ и ГЗ Мухрино (заключено лицензионное соглашение с ЦЭПЛ РАН)</t>
  </si>
  <si>
    <t>База данных выполнена в рамках реализации ВИП ГЗ "Динамика запасов углерода в типичных болотных экосистемах средней Тайги Западной Сибири» и ГЗ Мухрино (заключено лицекнзионное соглашение)</t>
  </si>
  <si>
    <t>База данных выполнена в рамках реализации ВИП ГЗ  "Динамика запасов углерода в типичных болотных экосистемах средней Тайги Западной Сибири» и ГЗ Мухрино (заключено лицензионное соглашение)</t>
  </si>
  <si>
    <t>Создана в рамках реализации ВУЗом проекта  ВИП ГЗ
Динамика запасов углерода в типичных болотных экосистемах средней тайги Западной Сибири», выполняемого в рамках важнейшего инновационного проекта государственного значения "Единая национальная система мониторинга климатически активных веществ" в части разработки системы наземного и дистанционного мониторинга пулов углерода и потоков парниковых газов на территории Российской Федерации, обеспечение создания системы учета данных о потоках (Соглашение от 30.03.2023 №  169-15-2023-004) ВИП ГЗ 23-17/05.5/23-ЮГУ-095 от 30.03.2023 (2023-2024) (Заключено лицензионное соглашение с ЦЭПЛ РАН)</t>
  </si>
  <si>
    <t>Создано в рамках реализации Соглашения №94-ДОН (Заключено лицензионное соглашение с АНО ЗС НОЦ в рамках Мегагранта 94-ДОН)</t>
  </si>
  <si>
    <t>Датчики планируем использовать  для мониторинга состояния болотных экосистем. В первую очередь — на полигоне Мухрино, но и на любых других болотах России, при поступлении заказов на изготовление. (Заключено лицензионное соглашение в рамках  Мегагранта 94-ДОН)</t>
  </si>
  <si>
    <t>ОПТ-Генерация</t>
  </si>
  <si>
    <t xml:space="preserve">Аннотация: Программа используется для определения последовательности включения-отключения генераторного оборудования с учётом текущей наработки до технического обслуживания и капитального ремонта. При определении суммарной нагрузки программа учитывает потери мощности в элементах сети, определяет необходимое количество генераторов, предлагает к запуску или останову перечень генераторов для достижения минимальных затрат на эксплуатацию газотурбинной установки.
Программа выполнена в рамках реализации государственного задания: «Лаборатория искусственного интеллекта электроэнергетических систем» (FENG-2024-0007)
Тип ЭВМ: IВМ РС-совмест. ПК
Язык: Python
ОС: Microsoft Windows 10 и выше, GNU/Linux.
Объём программы: 251 кБ
</t>
  </si>
  <si>
    <t>Заявка №2025696544 от 15.12.2025</t>
  </si>
  <si>
    <t>Свидетельство о государственной регистрации программы для ЭВМ №2026610232 от 13.01.2026</t>
  </si>
  <si>
    <t>Создано и используется в рамках реализации государственного задания Лаборатория искусственного интеллекта электроэнергетических систем (FENG-2024-0007)</t>
  </si>
  <si>
    <t xml:space="preserve"> Ткаченко Всеволод Андреевич, Долгих
Надежда Николаевна, Ткаченко Александра
Федоровна, Солодянкин Матвей Сергеевич,
Шепелева Елена Юрьевна</t>
  </si>
  <si>
    <t>Реконфигурация-ГА</t>
  </si>
  <si>
    <t>Ткаченко Всеволод Андреевич , Осипов
Дмитрий Сергеевич, Шепелев Александр Олегович</t>
  </si>
  <si>
    <t>Заявка № 2026612994 от 10.02.2026</t>
  </si>
  <si>
    <t>Свидетельство о государственной регистрации программы для ЭВМ № 2026614101 от 12.02.2026</t>
  </si>
  <si>
    <t xml:space="preserve">Аннотация: Программа предназначена для оптимизации режимов электрической сети за счёт рационального выбора конфигурации её ветвей. При заданной схеме и нагрузках программа определяет, какие линии и ветви сети следует отключить, а какие оставить включёнными, чтобы сформировать оптимальное потокораспределение с минимальными потерями активной мощности и допустимыми уровнями напряжений во всех узлах. В основе работы заложен генетический алгоритм, осуществляющий поиск наилучшей конфигурации сети в дискретном пространстве состояний ветвей, и метод Ньютона, применяемый для уточнённого расчёта установившегося режима и напряжений при каждой рассматриваемой конфигурации. Программа автоматически учитывает ограничения по токам и напряжениям в линиях, а также обеспечивает соблюдение баланса мощностей, что позволяет получать технически реализуемые варианты сетевых режимов. Результатом работы программы является рекомендуемый набор отключаемых и включаемых ветвей сети, обеспечивающий снижение потерь электроэнергии и улучшение режимных показателей при сохранении надёжности электроснабжения.
Тип ЭВМ: IВМ РС-совмест. ПК
Язык: Python
ОС: Microsoft Windows 10 и выше, GNU/Linux.
Объём программы: 571,7 кБ
</t>
  </si>
  <si>
    <t>СВ-НейроТест</t>
  </si>
  <si>
    <t>Парамзин Александр Олегович , Долингер
Станислав Юрьевич</t>
  </si>
  <si>
    <t>Свидетельство о государственной регистрации программы для ЭВМ № 2026614104 от 12.02.2026</t>
  </si>
  <si>
    <t>Заявка № 2026612997 от 09.02.2026</t>
  </si>
  <si>
    <t xml:space="preserve">Аннотация: Программа предназначена для тестирования и сравнительного анализа методов восстановления кривых тока/напряжения (SV-потоков) при последовательной потере нескольких пакетов. Функционал программы включает: генерацию тестовых сценариев (нелинейность, несимметрия, выбросы, шум); статистическую оценку качества аппроксимации; восстановление пакетов такими методами как линейная интерполяция/экстраполяции, многочлен Лагранжа, авторская CNN-LSTM модель с визуализацией результатов и возможностью экспорта статистики в CSV/Excel. Программа разработана в рамках реализации Государственного задания FENG-2023-0005.
Тип ЭВМ: IBM-PC-совместимый компьютер
Язык: Python
ОС: Windows 10 и новее, Ubuntu 23 и новее, MacOS 15.
Объём программы: 483 кБ
</t>
  </si>
  <si>
    <t>Переходный процесс-МДВП</t>
  </si>
  <si>
    <t>Ткаченко Всеволод Андреевич, Долгих
Надежда Николаевна, Шепелев Александр Олегович</t>
  </si>
  <si>
    <t>Заявка № 2026613040 от 09.02.2026</t>
  </si>
  <si>
    <t>Свидетельство о государственной регистрации программы для ЭВМ № 2026614391 от 16.02.2026</t>
  </si>
  <si>
    <t xml:space="preserve">Программа предназначена для моделирования переходных процессов в линейных и нелинейных электрических цепях (RL, RC, RLC) на основе дискретного вейвлет‑преобразования. В ходе расчёта программа выполняет многоуровневое разложение сигналов по вейвлет‑базису (Хаара и другим), определяет распределение энергии по уровням, восстанавливает временные зависимости токов и напряжений и сравнивает полученные результаты с аналитическими и численными решениями (метод Эйлера, Рунге–Кутты) по заданным метрикам ошибки. Реализованы средства автоматизированного подбора параметров разложения, ведения журнала расчётов, сохранения временных рядов и формирования графиков сигналов, спектров и погрешностей, что позволяет анализировать точность и эффективность вейвлет‑методов для расчёта режимов электрических цепей в широком диапазоне параметров. Программа выполнена в рамках государственного задания: Разработка моделей вейвлет анализа нестационарных режимов электрических сетей для повышения надежности и эффективности электроснабжения потребителей (FENG-2023-0005)
Тип ЭВМ: IВМ РС-совмест. ПК
Язык: Python
ОС: Microsoft Windows 10 и выше, GNU/Linux.
Объём программы: 60,5 кБ
</t>
  </si>
  <si>
    <t>Прогноз-НС</t>
  </si>
  <si>
    <t>Заявка № 2026613388 от 05.02.2026</t>
  </si>
  <si>
    <t>Свидетельство о государственной регистрации программы для ЭВМ № 2026614593 от 17.02.2026</t>
  </si>
  <si>
    <t xml:space="preserve">Ткаченко Всеволод Андреевич , Шепелев
Александр Олегович </t>
  </si>
  <si>
    <t xml:space="preserve">Программа предназначена для прогнозирования потребления электроэнергии в распределительных сетях на основе анализа исторических временных рядов с применением методов машинного обучения. Прогнозы могут использоваться диспетчерскими подразделениями для планирования режимов нагрузки и оценки потребностей сетей распределения.
Программа выполнена в рамках реализации государственного задания: Лаборатория искусственного интеллекта электроэнергетических систем (FENG-2024-0007)
IВМ РС-совмест. ПК
Python
Microsoft Windows 10 и выше, GNU/Linux.
69,4 кБ
</t>
  </si>
  <si>
    <t xml:space="preserve">Бондарович Андрей Александрович, Каверин Александр
Александрович, Ильясов Данил Викторович, Кирюхина
Алиса Николаевна </t>
  </si>
  <si>
    <t>Ильясов Данил Викторович</t>
  </si>
  <si>
    <t>База данных потоков диоксида углерода на особо охраняемой
природной территории настоящей степи Алтайского края, 2024
г.»</t>
  </si>
  <si>
    <t>База данных предназначена для хранения информации о пространственно–временной изменчивости элементов углеродного баланса на особо охраняемой природной территории настоящей степи Алтайского края. Центральным атрибутом базы данных  являются значения потоков углекислого газа в пределах настоящей степи Кулундинской равнины (Алтайский край) 2024 г. Измерения потоков CO2 и сопутствующих экологических факторов были проведены с 22 по 25 июля 2024 года. Данные представлены по 4 площадкам измерений  на 24 точках отбора. Расчёт удельных потоков проведен методом статических камер. Также в база данных содержит информацию об основных экологических параметрах и их статистических характеристиках. БД представляет собой таблицу Microsoft Excel, которая содержит ряды по показателям: валовая первичная продукция, чистый экосистемный обмен, дыхание почвы, фотосинтетическая радиация, температура воздуха на высоте 100 см, температура почвы на глубине 0 см и 30 см, объемная влажность почвы в слое 100 см с шагом каждые 10 см. БД дополнена текстовой и растровой информацией о модельных площадках, для которых получены ряды.
БД предназначена для специалистов в области оценки секвестрации углерода в степных экосистемах России, для специалистов сельского хозяйства. БД может быть использована при разработке почвенно-климатических проектов, а также как учебный материал.</t>
  </si>
  <si>
    <t>Заявка № 2025626477 от 30.12.2025</t>
  </si>
  <si>
    <t>Свидетельство о государственной регистрации базы данных №2026620884 от 27.02.2026</t>
  </si>
  <si>
    <t>Создано в рамкаах гранта РНФ "Разработка системы комплексной оценки состояния природных сред с учетом целей низкоуглеродного развития ХМАО-Югры: БПЛА, ГИС, нейронные сети и наземная верификация" Двойное правообладание: ЮГУ и АлГУ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</si>
</sst>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38" x14ac:knownFonts="1">
    <font>
      <sz val="11"/>
      <color theme="1"/>
      <name val="Calibri"/>
    </font>
    <font>
      <sz val="11"/>
      <color theme="1"/>
      <name val="Calibri"/>
      <family val="2"/>
      <charset val="204"/>
      <scheme val="minor"/>
    </font>
    <font>
      <sz val="10"/>
      <name val="Times New Roman"/>
      <family val="1"/>
      <charset val="204"/>
    </font>
    <font>
      <sz val="10"/>
      <color theme="1"/>
      <name val="Times New Roman"/>
      <family val="1"/>
      <charset val="204"/>
    </font>
    <font>
      <sz val="11"/>
      <name val="Calibri"/>
      <family val="2"/>
      <charset val="204"/>
      <scheme val="minor"/>
    </font>
    <font>
      <b/>
      <sz val="10"/>
      <name val="Times New Roman"/>
      <family val="1"/>
      <charset val="204"/>
    </font>
    <font>
      <b/>
      <sz val="10"/>
      <color theme="1"/>
      <name val="Times New Roman"/>
      <family val="1"/>
      <charset val="204"/>
    </font>
    <font>
      <sz val="10"/>
      <color rgb="FF000000"/>
      <name val="Times New Roman"/>
      <family val="1"/>
      <charset val="204"/>
    </font>
    <font>
      <u/>
      <sz val="10"/>
      <color theme="10"/>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u/>
      <sz val="10"/>
      <color theme="10"/>
      <name val="Times New Roman"/>
      <family val="1"/>
      <charset val="204"/>
    </font>
    <font>
      <sz val="10"/>
      <color theme="1"/>
      <name val="Times New Roman"/>
      <family val="1"/>
      <charset val="204"/>
    </font>
    <font>
      <sz val="11"/>
      <name val="Calibri"/>
      <family val="2"/>
      <charset val="204"/>
    </font>
    <font>
      <u/>
      <sz val="10"/>
      <name val="Times New Roman"/>
      <family val="1"/>
      <charset val="204"/>
    </font>
    <font>
      <u/>
      <sz val="10"/>
      <name val="Times New Roman"/>
      <family val="1"/>
      <charset val="204"/>
    </font>
    <font>
      <sz val="12"/>
      <color theme="1"/>
      <name val="Times New Roman"/>
      <family val="1"/>
      <charset val="204"/>
    </font>
    <font>
      <u/>
      <sz val="11"/>
      <color theme="10"/>
      <name val="Times New Roman"/>
      <family val="1"/>
      <charset val="204"/>
    </font>
    <font>
      <sz val="11"/>
      <name val="Times New Roman"/>
      <family val="1"/>
      <charset val="204"/>
    </font>
    <font>
      <sz val="11"/>
      <color theme="1"/>
      <name val="Times New Roman"/>
      <family val="1"/>
      <charset val="204"/>
    </font>
    <font>
      <sz val="10"/>
      <color rgb="FF00000A"/>
      <name val="Times New Roman"/>
      <family val="1"/>
      <charset val="204"/>
    </font>
    <font>
      <b/>
      <sz val="11"/>
      <color theme="1"/>
      <name val="Calibri"/>
      <family val="2"/>
      <charset val="204"/>
      <scheme val="minor"/>
    </font>
    <font>
      <b/>
      <sz val="9"/>
      <color rgb="FF000000"/>
      <name val="Tahoma"/>
      <family val="2"/>
      <charset val="204"/>
    </font>
    <font>
      <sz val="9"/>
      <color rgb="FF000000"/>
      <name val="Tahoma"/>
      <family val="2"/>
      <charset val="204"/>
    </font>
    <font>
      <sz val="10"/>
      <name val="Times New Roman"/>
      <family val="1"/>
      <charset val="204"/>
    </font>
    <font>
      <sz val="9"/>
      <color indexed="81"/>
      <name val="Tahoma"/>
      <family val="2"/>
      <charset val="204"/>
    </font>
    <font>
      <b/>
      <sz val="9"/>
      <color indexed="81"/>
      <name val="Tahoma"/>
      <family val="2"/>
      <charset val="204"/>
    </font>
    <font>
      <u/>
      <sz val="10"/>
      <color theme="10"/>
      <name val="Times New Roman"/>
      <family val="1"/>
      <charset val="204"/>
    </font>
    <font>
      <u/>
      <sz val="10"/>
      <name val="Times New Roman"/>
      <family val="1"/>
      <charset val="204"/>
    </font>
    <font>
      <u/>
      <sz val="11"/>
      <color theme="10"/>
      <name val="Times New Roman"/>
      <family val="1"/>
      <charset val="204"/>
    </font>
    <font>
      <sz val="10"/>
      <color rgb="FFFF0000"/>
      <name val="Times New Roman"/>
      <family val="1"/>
      <charset val="204"/>
    </font>
    <font>
      <u/>
      <sz val="11"/>
      <color theme="10"/>
      <name val="Calibri"/>
      <family val="2"/>
      <charset val="204"/>
      <scheme val="minor"/>
    </font>
    <font>
      <sz val="10"/>
      <color rgb="FF00000A"/>
      <name val="Times"/>
      <family val="1"/>
    </font>
    <font>
      <sz val="11"/>
      <color theme="1"/>
      <name val="Calibri"/>
      <family val="2"/>
      <charset val="204"/>
    </font>
    <font>
      <sz val="12"/>
      <color rgb="FF00000A"/>
      <name val="Times"/>
      <family val="1"/>
    </font>
    <font>
      <sz val="10"/>
      <color rgb="FF0070C0"/>
      <name val="Times New Roman"/>
      <family val="1"/>
      <charset val="204"/>
    </font>
    <font>
      <sz val="10"/>
      <color theme="3" tint="0.39997558519241921"/>
      <name val="Times New Roman"/>
      <family val="1"/>
      <charset val="204"/>
    </font>
  </fonts>
  <fills count="9">
    <fill>
      <patternFill patternType="none"/>
    </fill>
    <fill>
      <patternFill patternType="gray125"/>
    </fill>
    <fill>
      <patternFill patternType="solid">
        <fgColor theme="0" tint="-4.9989318521683403E-2"/>
        <bgColor indexed="65"/>
      </patternFill>
    </fill>
    <fill>
      <patternFill patternType="solid">
        <fgColor rgb="FFFFC000"/>
      </patternFill>
    </fill>
    <fill>
      <patternFill patternType="solid">
        <fgColor theme="3" tint="0.79995117038483843"/>
        <bgColor indexed="65"/>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s>
  <cellStyleXfs count="1">
    <xf numFmtId="0" fontId="0" fillId="0" borderId="0"/>
  </cellStyleXfs>
  <cellXfs count="215">
    <xf numFmtId="0" fontId="1" fillId="0" borderId="0" xfId="0" applyNumberFormat="1" applyFont="1"/>
    <xf numFmtId="0" fontId="2" fillId="0" borderId="0" xfId="0" applyNumberFormat="1" applyFont="1" applyAlignment="1">
      <alignment horizontal="center" vertical="top" wrapText="1"/>
    </xf>
    <xf numFmtId="0" fontId="2" fillId="0" borderId="0" xfId="0" applyNumberFormat="1" applyFont="1" applyAlignment="1">
      <alignment horizontal="center" vertical="center" wrapText="1"/>
    </xf>
    <xf numFmtId="0" fontId="3" fillId="0" borderId="1" xfId="0" applyNumberFormat="1" applyFont="1" applyBorder="1" applyAlignment="1">
      <alignment vertical="top" wrapText="1"/>
    </xf>
    <xf numFmtId="0" fontId="4" fillId="0" borderId="0" xfId="0" applyNumberFormat="1" applyFont="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8" fillId="0" borderId="1" xfId="0" applyNumberFormat="1" applyFont="1" applyBorder="1" applyAlignment="1">
      <alignment horizontal="left" vertical="center" wrapText="1"/>
    </xf>
    <xf numFmtId="4" fontId="2" fillId="0" borderId="1" xfId="0" applyNumberFormat="1" applyFont="1" applyBorder="1" applyAlignment="1">
      <alignment horizontal="center" vertical="center" wrapText="1"/>
    </xf>
    <xf numFmtId="164" fontId="2" fillId="0" borderId="1" xfId="0" applyNumberFormat="1" applyFont="1" applyBorder="1" applyAlignment="1">
      <alignment horizontal="left" vertical="center" wrapText="1"/>
    </xf>
    <xf numFmtId="0" fontId="3" fillId="0" borderId="1" xfId="0" applyNumberFormat="1" applyFont="1" applyBorder="1" applyAlignment="1">
      <alignment vertical="center" wrapText="1"/>
    </xf>
    <xf numFmtId="0" fontId="3"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4" fillId="0" borderId="0" xfId="0" applyFont="1"/>
    <xf numFmtId="0" fontId="10" fillId="0" borderId="1" xfId="0" applyNumberFormat="1" applyFont="1" applyBorder="1" applyAlignment="1">
      <alignment horizontal="center" vertical="center" wrapText="1"/>
    </xf>
    <xf numFmtId="0" fontId="10" fillId="0" borderId="1" xfId="0" applyNumberFormat="1" applyFont="1" applyBorder="1" applyAlignment="1">
      <alignment horizontal="left" vertical="center" wrapText="1"/>
    </xf>
    <xf numFmtId="0" fontId="12" fillId="0" borderId="1" xfId="0" applyNumberFormat="1" applyFont="1" applyBorder="1" applyAlignment="1">
      <alignment horizontal="left" vertical="center" wrapText="1"/>
    </xf>
    <xf numFmtId="4"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xf>
    <xf numFmtId="0" fontId="13" fillId="0" borderId="1" xfId="0" applyNumberFormat="1" applyFont="1" applyBorder="1" applyAlignment="1">
      <alignment vertical="center" wrapText="1"/>
    </xf>
    <xf numFmtId="0" fontId="9" fillId="3"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4" fillId="3" borderId="1" xfId="0" applyNumberFormat="1" applyFont="1" applyFill="1" applyBorder="1" applyAlignment="1">
      <alignment horizontal="center" vertical="center" wrapText="1"/>
    </xf>
    <xf numFmtId="14" fontId="2" fillId="0" borderId="1" xfId="0" applyNumberFormat="1" applyFont="1" applyBorder="1" applyAlignment="1">
      <alignment horizontal="left" vertical="center" wrapText="1"/>
    </xf>
    <xf numFmtId="0" fontId="11" fillId="0" borderId="1" xfId="0" applyNumberFormat="1" applyFont="1" applyBorder="1" applyAlignment="1">
      <alignment horizontal="left" vertical="center" wrapText="1"/>
    </xf>
    <xf numFmtId="0" fontId="16" fillId="0" borderId="1" xfId="0" applyNumberFormat="1" applyFont="1" applyBorder="1" applyAlignment="1">
      <alignment horizontal="left" vertical="center" wrapText="1"/>
    </xf>
    <xf numFmtId="0" fontId="2" fillId="0" borderId="1" xfId="0" applyNumberFormat="1" applyFont="1" applyBorder="1" applyAlignment="1">
      <alignment vertical="center" wrapText="1"/>
    </xf>
    <xf numFmtId="0" fontId="15" fillId="0" borderId="1" xfId="0" applyNumberFormat="1" applyFont="1" applyBorder="1" applyAlignment="1">
      <alignment horizontal="center" vertical="center" wrapText="1"/>
    </xf>
    <xf numFmtId="0" fontId="13" fillId="0" borderId="1" xfId="0" applyNumberFormat="1" applyFont="1" applyBorder="1" applyAlignment="1">
      <alignment horizontal="left" vertical="center" wrapText="1"/>
    </xf>
    <xf numFmtId="0" fontId="16" fillId="0" borderId="1" xfId="0" applyNumberFormat="1" applyFont="1" applyBorder="1" applyAlignment="1">
      <alignment horizontal="center" vertical="center" wrapText="1"/>
    </xf>
    <xf numFmtId="0" fontId="10" fillId="4" borderId="1" xfId="0" applyNumberFormat="1" applyFont="1" applyFill="1" applyBorder="1" applyAlignment="1">
      <alignment horizontal="left" vertical="center" wrapText="1"/>
    </xf>
    <xf numFmtId="0" fontId="9" fillId="0" borderId="0" xfId="0" applyNumberFormat="1" applyFont="1" applyAlignment="1">
      <alignment horizontal="center" vertical="center" wrapText="1"/>
    </xf>
    <xf numFmtId="0" fontId="19" fillId="0" borderId="1" xfId="0" applyNumberFormat="1" applyFont="1" applyBorder="1" applyAlignment="1">
      <alignment horizontal="center" vertical="center" wrapText="1"/>
    </xf>
    <xf numFmtId="0" fontId="20" fillId="0" borderId="1" xfId="0" applyNumberFormat="1" applyFont="1" applyBorder="1" applyAlignment="1">
      <alignment horizontal="center" vertical="center" wrapText="1"/>
    </xf>
    <xf numFmtId="0" fontId="3" fillId="0" borderId="0" xfId="0" applyNumberFormat="1" applyFont="1" applyAlignment="1">
      <alignment vertical="top" wrapText="1"/>
    </xf>
    <xf numFmtId="0" fontId="1" fillId="0" borderId="1" xfId="0" applyNumberFormat="1" applyFont="1" applyBorder="1"/>
    <xf numFmtId="0" fontId="22" fillId="0" borderId="0" xfId="0" applyNumberFormat="1" applyFont="1" applyAlignment="1">
      <alignment horizontal="center" vertical="center" wrapText="1"/>
    </xf>
    <xf numFmtId="0" fontId="1" fillId="0" borderId="0" xfId="0" applyNumberFormat="1" applyFont="1" applyAlignment="1">
      <alignment vertical="center" wrapText="1"/>
    </xf>
    <xf numFmtId="0" fontId="3" fillId="0" borderId="0" xfId="0" applyNumberFormat="1" applyFont="1"/>
    <xf numFmtId="0" fontId="1" fillId="0" borderId="0" xfId="0" applyNumberFormat="1" applyFont="1" applyAlignment="1">
      <alignment horizontal="left" vertical="center"/>
    </xf>
    <xf numFmtId="0" fontId="20"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0" fontId="1" fillId="0" borderId="0" xfId="0" applyNumberFormat="1" applyFont="1" applyAlignment="1">
      <alignment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9" fillId="0" borderId="0" xfId="0" applyNumberFormat="1" applyFont="1" applyFill="1" applyAlignment="1">
      <alignment horizontal="center" vertical="center" wrapText="1"/>
    </xf>
    <xf numFmtId="0" fontId="15" fillId="5"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top" wrapText="1"/>
    </xf>
    <xf numFmtId="0" fontId="2" fillId="0" borderId="1" xfId="0" applyNumberFormat="1" applyFont="1" applyFill="1" applyBorder="1" applyAlignment="1">
      <alignment horizontal="left" vertical="center" wrapText="1"/>
    </xf>
    <xf numFmtId="0" fontId="8" fillId="7" borderId="1" xfId="0" applyNumberFormat="1" applyFont="1" applyFill="1" applyBorder="1" applyAlignment="1">
      <alignment horizontal="left" vertical="center" wrapText="1"/>
    </xf>
    <xf numFmtId="0" fontId="2" fillId="7" borderId="1" xfId="0" applyNumberFormat="1"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0" fillId="0" borderId="1" xfId="0" applyNumberFormat="1" applyFont="1" applyFill="1" applyBorder="1" applyAlignment="1">
      <alignment horizontal="left" vertical="center" wrapText="1"/>
    </xf>
    <xf numFmtId="0" fontId="32" fillId="0" borderId="1" xfId="0" applyNumberFormat="1" applyFont="1" applyFill="1" applyBorder="1" applyAlignment="1">
      <alignment horizontal="left" vertical="center" wrapText="1"/>
    </xf>
    <xf numFmtId="0" fontId="10" fillId="6"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top" wrapText="1"/>
    </xf>
    <xf numFmtId="0" fontId="5"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xf>
    <xf numFmtId="0" fontId="18"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top" wrapText="1"/>
    </xf>
    <xf numFmtId="0" fontId="10"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1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0" fontId="29"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0" fontId="25"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5" fillId="0" borderId="1" xfId="0" applyNumberFormat="1" applyFont="1" applyFill="1" applyBorder="1" applyAlignment="1">
      <alignment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5" fillId="2" borderId="6"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164" fontId="10" fillId="0" borderId="6" xfId="0" applyNumberFormat="1" applyFont="1" applyBorder="1" applyAlignment="1">
      <alignment horizontal="left" vertical="center" wrapText="1"/>
    </xf>
    <xf numFmtId="0" fontId="10" fillId="0" borderId="6" xfId="0" applyNumberFormat="1" applyFont="1" applyBorder="1" applyAlignment="1">
      <alignment horizontal="left" vertical="center" wrapText="1"/>
    </xf>
    <xf numFmtId="164" fontId="10" fillId="0" borderId="6" xfId="0" applyNumberFormat="1" applyFont="1" applyFill="1" applyBorder="1" applyAlignment="1">
      <alignment horizontal="left" vertical="center" wrapText="1"/>
    </xf>
    <xf numFmtId="0" fontId="13" fillId="0" borderId="6" xfId="0" applyNumberFormat="1" applyFont="1" applyBorder="1" applyAlignment="1">
      <alignment horizontal="left" vertical="center" wrapText="1"/>
    </xf>
    <xf numFmtId="164" fontId="2" fillId="0" borderId="6"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3"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5" fillId="2" borderId="7"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10" fillId="0" borderId="7" xfId="0" applyNumberFormat="1" applyFont="1" applyFill="1" applyBorder="1" applyAlignment="1">
      <alignment horizontal="left" vertical="center" wrapText="1"/>
    </xf>
    <xf numFmtId="0" fontId="13" fillId="0" borderId="3" xfId="0" applyNumberFormat="1" applyFont="1" applyFill="1" applyBorder="1" applyAlignment="1">
      <alignment vertical="center" wrapText="1"/>
    </xf>
    <xf numFmtId="0" fontId="10" fillId="0" borderId="7" xfId="0" applyNumberFormat="1" applyFont="1" applyBorder="1" applyAlignment="1">
      <alignment horizontal="left" vertical="center" wrapText="1"/>
    </xf>
    <xf numFmtId="0" fontId="13" fillId="0" borderId="3" xfId="0" applyNumberFormat="1" applyFont="1" applyBorder="1" applyAlignment="1">
      <alignment vertical="center" wrapText="1"/>
    </xf>
    <xf numFmtId="0" fontId="2" fillId="0" borderId="7" xfId="0" applyNumberFormat="1" applyFont="1" applyBorder="1" applyAlignment="1">
      <alignment horizontal="left" vertical="center" wrapText="1"/>
    </xf>
    <xf numFmtId="0" fontId="3" fillId="0" borderId="3" xfId="0" applyNumberFormat="1" applyFont="1" applyBorder="1" applyAlignment="1">
      <alignment vertical="center" wrapText="1"/>
    </xf>
    <xf numFmtId="0" fontId="10" fillId="0" borderId="3" xfId="0" applyNumberFormat="1" applyFont="1" applyBorder="1" applyAlignment="1">
      <alignment vertical="center" wrapText="1"/>
    </xf>
    <xf numFmtId="0" fontId="19" fillId="0" borderId="7" xfId="0" applyNumberFormat="1" applyFont="1" applyBorder="1" applyAlignment="1">
      <alignment horizontal="center" vertical="center" wrapText="1"/>
    </xf>
    <xf numFmtId="0" fontId="19" fillId="0" borderId="3" xfId="0" applyNumberFormat="1" applyFont="1" applyBorder="1" applyAlignment="1">
      <alignment horizontal="center" vertical="center" wrapText="1"/>
    </xf>
    <xf numFmtId="164" fontId="2" fillId="0" borderId="4"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164" fontId="10" fillId="0" borderId="4" xfId="0" applyNumberFormat="1" applyFont="1" applyBorder="1" applyAlignment="1">
      <alignment horizontal="left" vertical="center" wrapText="1"/>
    </xf>
    <xf numFmtId="164" fontId="2" fillId="0" borderId="2"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0" fontId="10" fillId="0" borderId="8" xfId="0" applyNumberFormat="1" applyFont="1" applyBorder="1" applyAlignment="1">
      <alignment horizontal="left" vertical="center" wrapText="1"/>
    </xf>
    <xf numFmtId="164" fontId="10" fillId="0" borderId="8" xfId="0" applyNumberFormat="1" applyFont="1" applyBorder="1" applyAlignment="1">
      <alignment horizontal="left" vertical="center" wrapText="1"/>
    </xf>
    <xf numFmtId="0" fontId="10" fillId="0" borderId="5" xfId="0" applyNumberFormat="1" applyFont="1" applyFill="1" applyBorder="1" applyAlignment="1">
      <alignment horizontal="left" vertical="center" wrapText="1"/>
    </xf>
    <xf numFmtId="0" fontId="19"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top" wrapText="1"/>
    </xf>
    <xf numFmtId="0" fontId="2" fillId="0" borderId="5" xfId="0" applyNumberFormat="1" applyFont="1" applyFill="1" applyBorder="1" applyAlignment="1">
      <alignment horizontal="left" vertical="center" wrapText="1"/>
    </xf>
    <xf numFmtId="0" fontId="10" fillId="0" borderId="6"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4" fontId="10" fillId="0" borderId="6"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10" fillId="0" borderId="3" xfId="0" applyNumberFormat="1" applyFont="1" applyBorder="1" applyAlignment="1">
      <alignment horizontal="left" vertical="center" wrapText="1"/>
    </xf>
    <xf numFmtId="0" fontId="2" fillId="0" borderId="4" xfId="0" applyNumberFormat="1" applyFont="1" applyFill="1" applyBorder="1" applyAlignment="1">
      <alignment horizontal="left" vertical="center" wrapText="1"/>
    </xf>
    <xf numFmtId="2" fontId="10" fillId="0" borderId="5" xfId="0" applyNumberFormat="1"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5" fillId="7" borderId="5" xfId="0" applyNumberFormat="1" applyFont="1" applyFill="1" applyBorder="1" applyAlignment="1">
      <alignment horizontal="center" vertical="center" wrapText="1"/>
    </xf>
    <xf numFmtId="164" fontId="10" fillId="7" borderId="5" xfId="0" applyNumberFormat="1" applyFont="1" applyFill="1" applyBorder="1" applyAlignment="1">
      <alignment horizontal="left" vertical="center" wrapText="1"/>
    </xf>
    <xf numFmtId="164" fontId="2" fillId="7" borderId="5" xfId="0" applyNumberFormat="1" applyFont="1" applyFill="1" applyBorder="1" applyAlignment="1">
      <alignment horizontal="left" vertical="center" wrapText="1"/>
    </xf>
    <xf numFmtId="0" fontId="10" fillId="7" borderId="5" xfId="0" applyNumberFormat="1" applyFont="1" applyFill="1" applyBorder="1" applyAlignment="1">
      <alignment horizontal="left" vertical="center" wrapText="1"/>
    </xf>
    <xf numFmtId="0" fontId="17" fillId="7" borderId="5" xfId="0" applyNumberFormat="1" applyFont="1" applyFill="1" applyBorder="1" applyAlignment="1">
      <alignment horizontal="left" vertical="center" wrapText="1"/>
    </xf>
    <xf numFmtId="164" fontId="2" fillId="7" borderId="9" xfId="0" applyNumberFormat="1" applyFont="1" applyFill="1" applyBorder="1" applyAlignment="1">
      <alignment horizontal="left" vertical="center" wrapText="1"/>
    </xf>
    <xf numFmtId="0" fontId="19" fillId="7" borderId="5" xfId="0" applyNumberFormat="1" applyFont="1" applyFill="1" applyBorder="1" applyAlignment="1">
      <alignment horizontal="center" vertical="center" wrapText="1"/>
    </xf>
    <xf numFmtId="0" fontId="2" fillId="7" borderId="5" xfId="0" applyNumberFormat="1" applyFont="1" applyFill="1" applyBorder="1" applyAlignment="1">
      <alignment horizontal="center" vertical="top" wrapText="1"/>
    </xf>
    <xf numFmtId="0" fontId="2" fillId="7" borderId="5" xfId="0" applyNumberFormat="1" applyFont="1" applyFill="1" applyBorder="1" applyAlignment="1">
      <alignment horizontal="left" vertical="center" wrapText="1"/>
    </xf>
    <xf numFmtId="0" fontId="2" fillId="7" borderId="9" xfId="0" applyNumberFormat="1" applyFont="1" applyFill="1" applyBorder="1" applyAlignment="1">
      <alignment horizontal="left" vertical="center" wrapText="1"/>
    </xf>
    <xf numFmtId="0" fontId="20" fillId="0" borderId="4" xfId="0" applyNumberFormat="1" applyFont="1" applyFill="1" applyBorder="1" applyAlignment="1">
      <alignment horizontal="center" vertical="center" wrapText="1"/>
    </xf>
    <xf numFmtId="0" fontId="21"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top"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top" wrapText="1"/>
    </xf>
    <xf numFmtId="4" fontId="2" fillId="0" borderId="5" xfId="0" applyNumberFormat="1" applyFont="1" applyBorder="1" applyAlignment="1">
      <alignment horizontal="center" vertical="center" wrapText="1"/>
    </xf>
    <xf numFmtId="0" fontId="3" fillId="0" borderId="5" xfId="0" applyNumberFormat="1" applyFont="1" applyBorder="1" applyAlignment="1">
      <alignment vertical="top" wrapText="1"/>
    </xf>
    <xf numFmtId="0" fontId="4" fillId="0" borderId="5"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33" fillId="0" borderId="5" xfId="0" applyNumberFormat="1" applyFont="1" applyBorder="1" applyAlignment="1">
      <alignment horizontal="justify" vertical="center" wrapText="1"/>
    </xf>
    <xf numFmtId="164" fontId="10" fillId="8" borderId="5" xfId="0" applyNumberFormat="1" applyFont="1" applyFill="1" applyBorder="1" applyAlignment="1">
      <alignment horizontal="left" vertical="center" wrapText="1"/>
    </xf>
    <xf numFmtId="164" fontId="2" fillId="8" borderId="5" xfId="0" applyNumberFormat="1" applyFont="1" applyFill="1" applyBorder="1" applyAlignment="1">
      <alignment horizontal="left" vertical="center" wrapText="1"/>
    </xf>
    <xf numFmtId="0" fontId="2" fillId="8" borderId="5" xfId="0" applyNumberFormat="1" applyFont="1" applyFill="1" applyBorder="1" applyAlignment="1">
      <alignment horizontal="left" vertical="center" wrapText="1"/>
    </xf>
    <xf numFmtId="0" fontId="10" fillId="8" borderId="5" xfId="0" applyNumberFormat="1" applyFont="1" applyFill="1" applyBorder="1" applyAlignment="1">
      <alignment horizontal="left" vertical="center" wrapText="1"/>
    </xf>
    <xf numFmtId="0" fontId="2" fillId="8" borderId="9" xfId="0" applyNumberFormat="1" applyFont="1" applyFill="1" applyBorder="1" applyAlignment="1">
      <alignment horizontal="center" vertical="top" wrapText="1"/>
    </xf>
    <xf numFmtId="0" fontId="2" fillId="8" borderId="5" xfId="0" applyNumberFormat="1" applyFont="1" applyFill="1" applyBorder="1" applyAlignment="1">
      <alignment horizontal="center" vertical="top" wrapText="1"/>
    </xf>
    <xf numFmtId="0" fontId="25" fillId="8" borderId="5" xfId="0" applyNumberFormat="1" applyFont="1" applyFill="1" applyBorder="1" applyAlignment="1">
      <alignment horizontal="center" vertical="top" wrapText="1"/>
    </xf>
    <xf numFmtId="0" fontId="25" fillId="0" borderId="3" xfId="0" applyNumberFormat="1" applyFont="1" applyFill="1" applyBorder="1" applyAlignment="1">
      <alignment horizontal="center" vertical="center" wrapText="1"/>
    </xf>
    <xf numFmtId="0" fontId="2" fillId="0" borderId="0" xfId="0" applyNumberFormat="1" applyFont="1" applyBorder="1" applyAlignment="1">
      <alignment horizontal="center" vertical="center" wrapText="1"/>
    </xf>
    <xf numFmtId="0" fontId="3" fillId="0" borderId="0" xfId="0" applyNumberFormat="1" applyFont="1" applyBorder="1" applyAlignment="1">
      <alignment vertical="top" wrapText="1"/>
    </xf>
    <xf numFmtId="0" fontId="2" fillId="0" borderId="9" xfId="0" applyNumberFormat="1" applyFont="1" applyBorder="1" applyAlignment="1">
      <alignment horizontal="center" vertical="center" wrapText="1"/>
    </xf>
    <xf numFmtId="0" fontId="25" fillId="0" borderId="9" xfId="0" applyNumberFormat="1" applyFont="1" applyBorder="1" applyAlignment="1">
      <alignment horizontal="center" vertical="top" wrapText="1"/>
    </xf>
    <xf numFmtId="0" fontId="2" fillId="0" borderId="9" xfId="0" applyNumberFormat="1" applyFont="1" applyBorder="1" applyAlignment="1">
      <alignment vertical="top" wrapText="1"/>
    </xf>
    <xf numFmtId="0" fontId="2" fillId="0" borderId="9" xfId="0" applyNumberFormat="1" applyFont="1" applyBorder="1" applyAlignment="1">
      <alignment horizontal="center" vertical="top" wrapText="1"/>
    </xf>
    <xf numFmtId="0" fontId="33" fillId="0" borderId="9" xfId="0" applyNumberFormat="1" applyFont="1" applyBorder="1" applyAlignment="1">
      <alignment horizontal="justify" vertical="center" wrapText="1"/>
    </xf>
    <xf numFmtId="0" fontId="2" fillId="0" borderId="9" xfId="0" applyNumberFormat="1" applyFont="1" applyBorder="1" applyAlignment="1">
      <alignment horizontal="left" vertical="top" wrapText="1"/>
    </xf>
    <xf numFmtId="4" fontId="2" fillId="0" borderId="9" xfId="0" applyNumberFormat="1" applyFont="1" applyBorder="1" applyAlignment="1">
      <alignment horizontal="center" vertical="center" wrapText="1"/>
    </xf>
    <xf numFmtId="0" fontId="2" fillId="0" borderId="5" xfId="0" applyNumberFormat="1" applyFont="1" applyBorder="1" applyAlignment="1">
      <alignment horizontal="left" vertical="top" wrapText="1"/>
    </xf>
    <xf numFmtId="164" fontId="2" fillId="0" borderId="5" xfId="0" applyNumberFormat="1" applyFont="1" applyFill="1" applyBorder="1" applyAlignment="1">
      <alignment horizontal="left" vertical="center" wrapText="1"/>
    </xf>
    <xf numFmtId="0" fontId="35" fillId="0" borderId="5" xfId="0" applyNumberFormat="1" applyFont="1" applyBorder="1" applyAlignment="1">
      <alignment horizontal="justify" vertical="center" wrapText="1"/>
    </xf>
    <xf numFmtId="0"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left" vertical="top" wrapText="1"/>
    </xf>
    <xf numFmtId="0" fontId="33" fillId="0" borderId="5" xfId="0" applyNumberFormat="1" applyFont="1" applyFill="1" applyBorder="1" applyAlignment="1">
      <alignment horizontal="justify" vertical="center"/>
    </xf>
    <xf numFmtId="0" fontId="31"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2" fillId="8" borderId="1" xfId="0" applyNumberFormat="1" applyFont="1" applyFill="1" applyBorder="1" applyAlignment="1">
      <alignment horizontal="center" vertical="center" wrapText="1"/>
    </xf>
    <xf numFmtId="0" fontId="2" fillId="8" borderId="1" xfId="0" applyNumberFormat="1" applyFont="1" applyFill="1" applyBorder="1" applyAlignment="1">
      <alignment horizontal="left" vertical="center" wrapText="1"/>
    </xf>
    <xf numFmtId="0" fontId="15" fillId="8" borderId="1" xfId="0" applyNumberFormat="1" applyFont="1" applyFill="1" applyBorder="1" applyAlignment="1">
      <alignment horizontal="left" vertical="center" wrapText="1"/>
    </xf>
    <xf numFmtId="4" fontId="2" fillId="8" borderId="1" xfId="0" applyNumberFormat="1" applyFont="1" applyFill="1" applyBorder="1" applyAlignment="1">
      <alignment horizontal="center" vertical="center" wrapText="1"/>
    </xf>
    <xf numFmtId="2" fontId="2" fillId="8" borderId="1" xfId="0" applyNumberFormat="1" applyFont="1" applyFill="1" applyBorder="1" applyAlignment="1">
      <alignment horizontal="center" vertical="center" wrapText="1"/>
    </xf>
    <xf numFmtId="2" fontId="2" fillId="8" borderId="4" xfId="0" applyNumberFormat="1" applyFont="1" applyFill="1" applyBorder="1" applyAlignment="1">
      <alignment horizontal="center" vertical="center" wrapText="1"/>
    </xf>
    <xf numFmtId="0" fontId="2" fillId="8" borderId="4" xfId="0" applyNumberFormat="1" applyFont="1" applyFill="1" applyBorder="1" applyAlignment="1">
      <alignment horizontal="left" vertical="center" wrapText="1"/>
    </xf>
    <xf numFmtId="0" fontId="2" fillId="8" borderId="5" xfId="0" applyNumberFormat="1" applyFont="1" applyFill="1" applyBorder="1" applyAlignment="1">
      <alignment horizontal="center" vertical="center" wrapText="1"/>
    </xf>
    <xf numFmtId="0" fontId="33" fillId="8" borderId="5" xfId="0" applyNumberFormat="1" applyFont="1" applyFill="1" applyBorder="1" applyAlignment="1">
      <alignment horizontal="justify" vertical="center" wrapText="1"/>
    </xf>
    <xf numFmtId="0" fontId="2" fillId="8" borderId="5" xfId="0" applyNumberFormat="1" applyFont="1" applyFill="1" applyBorder="1" applyAlignment="1">
      <alignment horizontal="left" vertical="top" wrapText="1"/>
    </xf>
    <xf numFmtId="0" fontId="19" fillId="0" borderId="4" xfId="0" applyNumberFormat="1" applyFont="1" applyFill="1" applyBorder="1" applyAlignment="1">
      <alignment horizontal="center" vertical="center" wrapText="1"/>
    </xf>
    <xf numFmtId="0" fontId="3" fillId="0" borderId="12" xfId="0" applyNumberFormat="1" applyFont="1" applyBorder="1" applyAlignment="1">
      <alignment vertical="top" wrapText="1"/>
    </xf>
    <xf numFmtId="0" fontId="3" fillId="0" borderId="3" xfId="0" applyNumberFormat="1" applyFont="1" applyBorder="1" applyAlignment="1">
      <alignment vertical="top" wrapText="1"/>
    </xf>
    <xf numFmtId="0" fontId="2" fillId="5" borderId="5"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top" wrapText="1"/>
    </xf>
    <xf numFmtId="0" fontId="37" fillId="0" borderId="5" xfId="0" applyNumberFormat="1" applyFont="1" applyFill="1" applyBorder="1" applyAlignment="1">
      <alignment horizontal="center" vertical="top" wrapText="1"/>
    </xf>
    <xf numFmtId="0" fontId="4" fillId="8" borderId="0" xfId="0" applyNumberFormat="1" applyFont="1" applyFill="1" applyAlignment="1">
      <alignment horizontal="center" vertical="center" wrapText="1"/>
    </xf>
    <xf numFmtId="0" fontId="2" fillId="8" borderId="9" xfId="0" applyNumberFormat="1" applyFont="1" applyFill="1" applyBorder="1" applyAlignment="1">
      <alignment horizontal="center" vertical="center" wrapText="1"/>
    </xf>
    <xf numFmtId="0" fontId="33" fillId="8" borderId="9" xfId="0" applyNumberFormat="1" applyFont="1" applyFill="1" applyBorder="1" applyAlignment="1">
      <alignment horizontal="justify" vertical="center" wrapText="1"/>
    </xf>
    <xf numFmtId="0" fontId="25" fillId="8" borderId="9" xfId="0" applyNumberFormat="1" applyFont="1" applyFill="1" applyBorder="1" applyAlignment="1">
      <alignment horizontal="center" vertical="top" wrapText="1"/>
    </xf>
    <xf numFmtId="0" fontId="2" fillId="8" borderId="9" xfId="0" applyNumberFormat="1" applyFont="1" applyFill="1" applyBorder="1" applyAlignment="1">
      <alignment horizontal="left" vertical="top" wrapText="1"/>
    </xf>
    <xf numFmtId="164" fontId="10" fillId="8" borderId="4" xfId="0" applyNumberFormat="1"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Medium4"/>
  <colors>
    <mruColors>
      <color rgb="FFFF7C8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f\Users\t_grosheva\Desktop\&#1053;&#1048;&#1056;_2017_&#1057;&#1042;&#1054;&#1044;_&#1048;&#1053;&#1057;&#105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f\Documents%20and%20Settings\v_roppelt\Application%20Data\Microsoft\Excel\&#1053;&#1048;&#1056;_2017_&#1057;&#1042;&#1054;&#1044;_&#1048;&#1053;&#1057;&#105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_Smirnov/Downloads/&#1056;&#1077;&#1077;&#1089;&#1090;&#1088;%20&#1056;&#1048;&#1044;%20(&#1055;&#1103;&#1090;&#1082;&#1086;&#1074;)%20(1)%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523~1/AppData/Local/Temp/MicrosoftEdgeDownloads/37cb000e-db9c-4832-b46a-be7d1dd16f18/&#1048;&#1085;&#1074;&#1077;&#1085;&#1090;&#1072;&#1088;&#1080;&#1079;&#1072;&#1094;&#1080;&#1103;%20&#1056;&#1048;&#1044;/&#1057;&#1083;&#1091;&#1078;&#1077;&#1073;&#1085;&#1072;&#1103;%20&#1079;&#1072;&#1087;&#1080;&#1089;&#1082;&#1072;%20(&#1089;&#1077;&#1085;&#1090;&#1103;&#1073;&#1088;&#1100;%202022)/&#1054;&#1090;&#1074;&#1077;&#1090;&#1099;%20&#1085;&#1072;%20&#1079;&#1072;&#1087;&#1088;&#1086;&#1089;/&#1056;&#1077;&#1077;&#1089;&#1090;&#1088;%20&#1056;&#1048;&#1044;%20(&#1048;&#1085;&#1089;&#1090;&#1080;&#1090;&#1091;&#1090;%20&#1085;&#1077;&#1092;&#1090;&#1080;%20&#1080;%20&#1075;&#1072;&#1079;&#1072;)%20&#1089;%20&#1080;&#1079;&#1084;&#1077;&#1085;&#1077;&#1085;&#1080;&#1103;&#1084;&#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СС"/>
      <sheetName val="НАУЧ."/>
      <sheetName val="УЧЕБ."/>
      <sheetName val="СТАТЬИ"/>
      <sheetName val="РИД"/>
      <sheetName val="НИР"/>
      <sheetName val="НИР_ЗАЯВКИ"/>
      <sheetName val="МЕР_ЮГУ"/>
      <sheetName val="МЕР_УЧ"/>
      <sheetName val="ПРЕМИИ"/>
      <sheetName val="СОГЛ"/>
      <sheetName val="SCOPUS"/>
      <sheetName val="СПИСКИ"/>
      <sheetName val="OECD_"/>
      <sheetName val="OECD"/>
      <sheetName val="OECD_рус"/>
      <sheetName val="ГРНТИ"/>
      <sheetName val="РФ"/>
      <sheetName val="НИР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1">
          <cell r="A1" t="str">
            <v>Естественные и точные науки</v>
          </cell>
        </row>
        <row r="2">
          <cell r="A2" t="str">
            <v>1.01 Математика</v>
          </cell>
        </row>
        <row r="3">
          <cell r="A3" t="str">
            <v>1.02 Компьютерные и информационные науки</v>
          </cell>
        </row>
        <row r="4">
          <cell r="A4" t="str">
            <v>1.03 Физика и астрономия</v>
          </cell>
        </row>
        <row r="5">
          <cell r="A5" t="str">
            <v>1.04 Химические науки</v>
          </cell>
        </row>
        <row r="6">
          <cell r="A6" t="str">
            <v>1.05 Науки о Земле и смежные экологические науки</v>
          </cell>
        </row>
        <row r="7">
          <cell r="A7" t="str">
            <v>1.06 Биологические науки</v>
          </cell>
        </row>
        <row r="8">
          <cell r="A8" t="str">
            <v>1.07 Прочие естественные и точные науки</v>
          </cell>
        </row>
        <row r="9">
          <cell r="A9" t="str">
            <v>Техника и технологии</v>
          </cell>
        </row>
        <row r="10">
          <cell r="A10" t="str">
            <v>2.01 Строительство и архитектура</v>
          </cell>
        </row>
        <row r="11">
          <cell r="A11" t="str">
            <v>2.02 Электротехника, электронная техника, информационные технологии</v>
          </cell>
        </row>
        <row r="12">
          <cell r="A12" t="str">
            <v>2.03 Механика и машиностроение</v>
          </cell>
        </row>
        <row r="13">
          <cell r="A13" t="str">
            <v>2.04 Химические технологии</v>
          </cell>
        </row>
        <row r="14">
          <cell r="A14" t="str">
            <v>2.05 Технологии материалов</v>
          </cell>
        </row>
        <row r="15">
          <cell r="A15" t="str">
            <v>2.06 Медицинские технологии</v>
          </cell>
        </row>
        <row r="16">
          <cell r="A16" t="str">
            <v>2.07 Энергетика и рациональное природопользование</v>
          </cell>
        </row>
        <row r="17">
          <cell r="A17" t="str">
            <v>2.08 Экологические биотехнологии</v>
          </cell>
        </row>
        <row r="18">
          <cell r="A18" t="str">
            <v>2.09 Промышленные биотехнологии</v>
          </cell>
        </row>
        <row r="19">
          <cell r="A19" t="str">
            <v>2.10 Нанотехнологии</v>
          </cell>
        </row>
        <row r="20">
          <cell r="A20" t="str">
            <v>2.11 Прочие технологии</v>
          </cell>
        </row>
        <row r="21">
          <cell r="A21" t="str">
            <v>Медицинские науки и общественное здравоохранение</v>
          </cell>
        </row>
        <row r="22">
          <cell r="A22" t="str">
            <v>3.01 Фундаментальная медицина</v>
          </cell>
        </row>
        <row r="23">
          <cell r="A23" t="str">
            <v>3.02 Клиническая медицина</v>
          </cell>
        </row>
        <row r="24">
          <cell r="A24" t="str">
            <v>3.03 Науки о здоровье</v>
          </cell>
        </row>
        <row r="25">
          <cell r="A25" t="str">
            <v>Сельскохозяйственные науки</v>
          </cell>
        </row>
        <row r="26">
          <cell r="A26" t="str">
            <v>4.01 Сельское хозяйство, лесное хозяйство, рыбное хозяйство</v>
          </cell>
        </row>
        <row r="27">
          <cell r="A27" t="str">
            <v>4.02 Животноводство и молочное дело</v>
          </cell>
        </row>
        <row r="28">
          <cell r="A28" t="str">
            <v>4.03 Ветеринарные науки</v>
          </cell>
        </row>
        <row r="29">
          <cell r="A29" t="str">
            <v>4.04 Агробиотехнологии</v>
          </cell>
        </row>
        <row r="30">
          <cell r="A30" t="str">
            <v>4.05 Прочие сельскохозяйственные науки</v>
          </cell>
        </row>
        <row r="31">
          <cell r="A31" t="str">
            <v>Социальные науки</v>
          </cell>
        </row>
        <row r="32">
          <cell r="A32" t="str">
            <v>5.01 Психологические науки</v>
          </cell>
        </row>
        <row r="33">
          <cell r="A33" t="str">
            <v>5.02 Экономика и бизнес</v>
          </cell>
        </row>
        <row r="34">
          <cell r="A34" t="str">
            <v>5.03 Науки об образовании</v>
          </cell>
        </row>
        <row r="35">
          <cell r="A35" t="str">
            <v>5.04 Социологические науки</v>
          </cell>
        </row>
        <row r="36">
          <cell r="A36" t="str">
            <v>5.05 Право</v>
          </cell>
        </row>
        <row r="37">
          <cell r="A37" t="str">
            <v>5.06 Политологические науки</v>
          </cell>
        </row>
        <row r="38">
          <cell r="A38" t="str">
            <v>5.07 Социальная и экономическая география</v>
          </cell>
        </row>
        <row r="39">
          <cell r="A39" t="str">
            <v>5.08 СМИ и массовые коммуникации</v>
          </cell>
        </row>
        <row r="40">
          <cell r="A40" t="str">
            <v>5.09 Прочие социальные науки</v>
          </cell>
        </row>
        <row r="41">
          <cell r="A41" t="str">
            <v>Гуманитарные науки</v>
          </cell>
        </row>
        <row r="42">
          <cell r="A42" t="str">
            <v>6.01 История и археология</v>
          </cell>
        </row>
        <row r="43">
          <cell r="A43" t="str">
            <v>6.02 Гуманитарные науки</v>
          </cell>
        </row>
        <row r="44">
          <cell r="A44" t="str">
            <v>6.03 Философия, этика, религиоведение</v>
          </cell>
        </row>
        <row r="45">
          <cell r="A45" t="str">
            <v>6.04 Искусствоведение</v>
          </cell>
        </row>
        <row r="46">
          <cell r="A46" t="str">
            <v>6.05 Прочие гуманитарные науки</v>
          </cell>
        </row>
      </sheetData>
      <sheetData sheetId="14"/>
      <sheetData sheetId="15"/>
      <sheetData sheetId="16" refreshError="1">
        <row r="1">
          <cell r="A1" t="str">
            <v>00 ОБЩЕСТВЕННЫЕ НАУКИ В ЦЕЛОМ</v>
          </cell>
        </row>
        <row r="2">
          <cell r="A2" t="str">
            <v>02 ФИЛОСОФИЯ</v>
          </cell>
        </row>
        <row r="3">
          <cell r="A3" t="str">
            <v>03 ИСТОРИЯ. ИСТОРИЧЕСКИЕ НАУКИ</v>
          </cell>
        </row>
        <row r="4">
          <cell r="A4" t="str">
            <v>04 СОЦИОЛОГИЯ</v>
          </cell>
        </row>
        <row r="5">
          <cell r="A5" t="str">
            <v>05 ДЕМОГРАФИЯ</v>
          </cell>
        </row>
        <row r="6">
          <cell r="A6" t="str">
            <v>06 ЭКОНОМИКА И ЭКОНОМИЧЕСКИЕ НАУКИ</v>
          </cell>
        </row>
        <row r="7">
          <cell r="A7" t="str">
            <v>10 ГОСУДАРСТВО И ПРАВО. ЮРИДИЧЕСКИЕ НАУКИ</v>
          </cell>
        </row>
        <row r="8">
          <cell r="A8" t="str">
            <v>11 ПОЛИТИКА И ПОЛИТИЧЕСКИЕ НАУКИ</v>
          </cell>
        </row>
        <row r="9">
          <cell r="A9" t="str">
            <v>12 НАУКОВЕДЕНИЕ</v>
          </cell>
        </row>
        <row r="10">
          <cell r="A10" t="str">
            <v>13 КУЛЬТУРА. КУЛЬТУРОЛОГИЯ</v>
          </cell>
        </row>
        <row r="11">
          <cell r="A11" t="str">
            <v>14 НАРОДНОЕ ОБРАЗОВАНИЕ. ПЕДАГОГИКА</v>
          </cell>
        </row>
        <row r="12">
          <cell r="A12" t="str">
            <v>15 ПСИХОЛОГИЯ</v>
          </cell>
        </row>
        <row r="13">
          <cell r="A13" t="str">
            <v>16 ЯЗЫКОЗНАНИЕ</v>
          </cell>
        </row>
        <row r="14">
          <cell r="A14" t="str">
            <v>17 ЛИТЕРАТУРА. ЛИТЕРАТУРОВЕДЕНИЕ. УСТНОЕ НАРОДНОЕ ТВОРЧЕСТВО</v>
          </cell>
        </row>
        <row r="15">
          <cell r="A15" t="str">
            <v>18 ИСКУССТВО. ИСКУССТВОВЕДЕНИЕ</v>
          </cell>
        </row>
        <row r="16">
          <cell r="A16" t="str">
            <v>19 МАССОВАЯ КОММУНИКАЦИЯ. ЖУРНАЛИСТИКА. СРЕДСТВА МАССОВОЙ ИНФОРМАЦИИ</v>
          </cell>
        </row>
        <row r="17">
          <cell r="A17" t="str">
            <v>20 ИНФОРМАТИКА</v>
          </cell>
        </row>
        <row r="18">
          <cell r="A18" t="str">
            <v>21 РЕЛИГИЯ. АТЕИЗМ</v>
          </cell>
        </row>
        <row r="19">
          <cell r="A19" t="str">
            <v>23 КОМПЛЕКСНОЕ ИЗУЧЕНИЕ ОТДЕЛЬНЫХ СТРАН И РЕГИОНОВ</v>
          </cell>
        </row>
        <row r="20">
          <cell r="A20" t="str">
            <v>26 КОМПЛЕКСНЫЕ ПРОБЛЕМЫ ОБЩЕСТВЕННЫХ НАУК</v>
          </cell>
        </row>
        <row r="21">
          <cell r="A21" t="str">
            <v>27 МАТЕМАТИКА</v>
          </cell>
        </row>
        <row r="22">
          <cell r="A22" t="str">
            <v>28 КИБЕРНЕТИКА</v>
          </cell>
        </row>
        <row r="23">
          <cell r="A23" t="str">
            <v>29 ФИЗИКА</v>
          </cell>
        </row>
        <row r="24">
          <cell r="A24" t="str">
            <v>30 МЕХАНИКА</v>
          </cell>
        </row>
        <row r="25">
          <cell r="A25" t="str">
            <v>31 ХИМИЯ</v>
          </cell>
        </row>
        <row r="26">
          <cell r="A26" t="str">
            <v>34 БИОЛОГИЯ</v>
          </cell>
        </row>
        <row r="27">
          <cell r="A27" t="str">
            <v>36 ГЕОДЕЗИЯ. КАРТОГРАФИЯ</v>
          </cell>
        </row>
        <row r="28">
          <cell r="A28" t="str">
            <v>37 ГЕОФИЗИКА</v>
          </cell>
        </row>
        <row r="29">
          <cell r="A29" t="str">
            <v>38 ГЕОЛОГИЯ</v>
          </cell>
        </row>
        <row r="30">
          <cell r="A30" t="str">
            <v>39 ГЕОГРАФИЯ</v>
          </cell>
        </row>
        <row r="31">
          <cell r="A31" t="str">
            <v>41 АСТРОНОМИЯ</v>
          </cell>
        </row>
        <row r="32">
          <cell r="A32" t="str">
            <v>43 ОБЩИЕ И КОМПЛЕКСНЫЕ ПРОБЛЕМЫ ЕСТЕСТВЕННЫХ И ТОЧНЫХ НАУК</v>
          </cell>
        </row>
        <row r="33">
          <cell r="A33" t="str">
            <v>44 ЭНЕРГЕТИКА</v>
          </cell>
        </row>
        <row r="34">
          <cell r="A34" t="str">
            <v>45 ЭЛЕКТРОТЕХНИКА</v>
          </cell>
        </row>
        <row r="35">
          <cell r="A35" t="str">
            <v>47 ЭЛЕКТРОНИКА. РАДИОТЕХНИКА</v>
          </cell>
        </row>
        <row r="36">
          <cell r="A36" t="str">
            <v>49 СВЯЗЬ</v>
          </cell>
        </row>
        <row r="37">
          <cell r="A37" t="str">
            <v>50 АВТОМАТИКА. ВЫЧИСЛИТЕЛЬНАЯ ТЕХНИКА</v>
          </cell>
        </row>
        <row r="38">
          <cell r="A38" t="str">
            <v>52 ГОРНОЕ ДЕЛО</v>
          </cell>
        </row>
        <row r="39">
          <cell r="A39" t="str">
            <v>53 МЕТАЛЛУРГИЯ</v>
          </cell>
        </row>
        <row r="40">
          <cell r="A40" t="str">
            <v>55 МАШИНОСТРОЕНИЕ</v>
          </cell>
        </row>
        <row r="41">
          <cell r="A41" t="str">
            <v>58 ЯДЕРНАЯ ТЕХНИКА</v>
          </cell>
        </row>
        <row r="42">
          <cell r="A42" t="str">
            <v>59 ПРИБОРОСТРОЕНИЕ</v>
          </cell>
        </row>
        <row r="43">
          <cell r="A43" t="str">
            <v>60 ПОЛИГРАФИЯ. РЕПРОГРАФИЯ. ФОТОКИНОТЕХНИКА</v>
          </cell>
        </row>
        <row r="44">
          <cell r="A44" t="str">
            <v>61 ХИМИЧЕСКАЯ ТЕХНОЛОГИЯ. ХИМИЧЕСКАЯ ПРОМЫШЛЕННОСТЬ</v>
          </cell>
        </row>
        <row r="45">
          <cell r="A45" t="str">
            <v>62 БИОТЕХНОЛОГИЯ</v>
          </cell>
        </row>
        <row r="46">
          <cell r="A46" t="str">
            <v>64 ЛЕГКАЯ ПРОМЫШЛЕННОСТЬ</v>
          </cell>
        </row>
        <row r="47">
          <cell r="A47" t="str">
            <v>65 ПИЩЕВАЯ ПРОМЫШЛЕННОСТЬ</v>
          </cell>
        </row>
        <row r="48">
          <cell r="A48" t="str">
            <v>66 ЛЕСНАЯ И ДЕРЕВООБРАБАТЫВАЮЩАЯ ПРОМЫШЛЕННОСТЬ</v>
          </cell>
        </row>
        <row r="49">
          <cell r="A49" t="str">
            <v>67 СТРОИТЕЛЬСТВО. АРХИТЕКТУРА</v>
          </cell>
        </row>
        <row r="50">
          <cell r="A50" t="str">
            <v>68 СЕЛЬСКОЕ И ЛЕСНОЕ ХОЗЯЙСТВО</v>
          </cell>
        </row>
        <row r="51">
          <cell r="A51" t="str">
            <v>69 РЫБНОЕ ХОЗЯЙСТВО. АКВАКУЛЬТУРА</v>
          </cell>
        </row>
        <row r="52">
          <cell r="A52" t="str">
            <v>70 ВОДНОЕ ХОЗЯЙСТВО</v>
          </cell>
        </row>
        <row r="53">
          <cell r="A53" t="str">
            <v>71 ВНУТРЕННЯЯ ТОРГОВЛЯ. ТУРИСТСКО-ЭКСКУРСИОННОЕ ОБСЛУЖИВАНИЕ</v>
          </cell>
        </row>
        <row r="54">
          <cell r="A54" t="str">
            <v>72 ВНЕШНЯЯ ТОРГОВЛЯ</v>
          </cell>
        </row>
        <row r="55">
          <cell r="A55" t="str">
            <v>73 ТРАНСПОРТ</v>
          </cell>
        </row>
        <row r="56">
          <cell r="A56" t="str">
            <v>75 ЖИЛИЩНО-КОММУНАЛЬНОЕ ХОЗЯЙСТВО. ДОМОВОДСТВО. БЫТОВОЕ ОБСЛУЖИВАНИЕ</v>
          </cell>
        </row>
        <row r="57">
          <cell r="A57" t="str">
            <v>76 МЕДИЦИНА И ЗДРАВООХРАНЕНИЕ</v>
          </cell>
        </row>
        <row r="58">
          <cell r="A58" t="str">
            <v>77 ФИЗИЧЕСКАЯ КУЛЬТУРА И СПОРТ</v>
          </cell>
        </row>
        <row r="59">
          <cell r="A59" t="str">
            <v>78 ВОЕННОЕ ДЕЛО</v>
          </cell>
        </row>
        <row r="60">
          <cell r="A60" t="str">
            <v>80 ПРОЧИЕ ОТРАСЛИ ЭКОНОМИКИ</v>
          </cell>
        </row>
        <row r="61">
          <cell r="A61" t="str">
            <v>81 ОБЩИЕ И КОМПЛЕКСНЫЕ ПРОБЛЕМЫ ТЕХНИЧЕСКИХ И ПРИКЛАДНЫХ НАУК И ОТРАС-ЛЕЙ НАРОДНОГО ХОЗЯЙСТВА</v>
          </cell>
        </row>
        <row r="62">
          <cell r="A62" t="str">
            <v>82 ОРГАНИЗАЦИЯ И УПРАВЛЕНИЕ</v>
          </cell>
        </row>
        <row r="63">
          <cell r="A63" t="str">
            <v>83 СТАТИСТИКА</v>
          </cell>
        </row>
        <row r="64">
          <cell r="A64" t="str">
            <v>84 СТАНДАРТИЗАЦИЯ</v>
          </cell>
        </row>
        <row r="65">
          <cell r="A65" t="str">
            <v>85 ПАТЕНТНОЕ ДЕЛО. ИЗОБРЕТАТЕЛЬСТВО. РАЦИОНАЛИЗАТОРСТВО</v>
          </cell>
        </row>
        <row r="66">
          <cell r="A66" t="str">
            <v>86 ОХРАНА ТРУДА</v>
          </cell>
        </row>
        <row r="67">
          <cell r="A67" t="str">
            <v>87 ОХРАНА ОКРУЖАЮЩЕЙ СРЕДЫ. ЭКОЛОГИЯ ЧЕЛОВЕКА</v>
          </cell>
        </row>
        <row r="68">
          <cell r="A68" t="str">
            <v>89 КОСМИЧЕСКИЕ ИССЛЕДОВАНИЯ</v>
          </cell>
        </row>
        <row r="69">
          <cell r="A69" t="str">
            <v>90 МЕТРОЛОГИЯ</v>
          </cell>
        </row>
      </sheetData>
      <sheetData sheetId="17" refreshError="1">
        <row r="2">
          <cell r="A2" t="str">
            <v>Безопасность и противодействие терроризму</v>
          </cell>
        </row>
        <row r="3">
          <cell r="A3" t="str">
            <v>Индустрия наносистем</v>
          </cell>
        </row>
        <row r="4">
          <cell r="A4" t="str">
            <v>Информационно-телекоммуникационные системы</v>
          </cell>
        </row>
        <row r="5">
          <cell r="A5" t="str">
            <v>Науки о жизни</v>
          </cell>
        </row>
        <row r="6">
          <cell r="A6" t="str">
            <v>Перспективные виды вооружения, военной и специальной техники</v>
          </cell>
        </row>
        <row r="7">
          <cell r="A7" t="str">
            <v>Рациональное природопользование</v>
          </cell>
        </row>
        <row r="8">
          <cell r="A8" t="str">
            <v>Робототехнические комплексы (системы) военного, специального и двойного назначения</v>
          </cell>
        </row>
        <row r="9">
          <cell r="A9" t="str">
            <v>Транспортные и космические системы</v>
          </cell>
        </row>
        <row r="10">
          <cell r="A10" t="str">
            <v>Энергоэффективность, энергосбережение, ядерная энергетика</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СС"/>
      <sheetName val="НАУЧ."/>
      <sheetName val="УЧЕБ."/>
      <sheetName val="СТАТЬИ"/>
      <sheetName val="РИД"/>
      <sheetName val="НИР"/>
      <sheetName val="НИР_ЗАЯВКИ"/>
      <sheetName val="МЕР_ЮГУ"/>
      <sheetName val="МЕР_УЧ"/>
      <sheetName val="ПРЕМИИ"/>
      <sheetName val="СОГЛ"/>
      <sheetName val="SCOPUS"/>
      <sheetName val="WoS"/>
      <sheetName val="СПИСКИ"/>
      <sheetName val="OECD_"/>
      <sheetName val="OECD"/>
      <sheetName val="OECD_рус"/>
      <sheetName val="ГРНТИ"/>
      <sheetName val="РФ"/>
      <sheetName val="НИР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2">
          <cell r="B2" t="str">
            <v>монография</v>
          </cell>
        </row>
        <row r="3">
          <cell r="B3" t="str">
            <v>научный словарь</v>
          </cell>
        </row>
        <row r="4">
          <cell r="B4" t="str">
            <v>периодическое издание</v>
          </cell>
        </row>
        <row r="5">
          <cell r="B5" t="str">
            <v>сборник конференций (симпозиума и т.п.)</v>
          </cell>
        </row>
        <row r="6">
          <cell r="B6" t="str">
            <v>сборник научных трудов</v>
          </cell>
        </row>
        <row r="7">
          <cell r="B7" t="str">
            <v>каталог</v>
          </cell>
        </row>
        <row r="8">
          <cell r="B8" t="str">
            <v>сборник научных достижений</v>
          </cell>
        </row>
        <row r="9">
          <cell r="B9" t="str">
            <v>конструкторская документация (выпущенная)</v>
          </cell>
        </row>
        <row r="10">
          <cell r="B10" t="str">
            <v>технологическая документация (выпущенная)</v>
          </cell>
        </row>
        <row r="11">
          <cell r="B11" t="str">
            <v>научно-популярная публикация</v>
          </cell>
        </row>
        <row r="12">
          <cell r="B12" t="str">
            <v>неопубликованное произведение науки</v>
          </cell>
        </row>
        <row r="14">
          <cell r="B14" t="str">
            <v>изобретение</v>
          </cell>
        </row>
        <row r="15">
          <cell r="B15" t="str">
            <v>полезная модель</v>
          </cell>
        </row>
        <row r="16">
          <cell r="B16" t="str">
            <v>промышленный образец</v>
          </cell>
        </row>
        <row r="17">
          <cell r="B17" t="str">
            <v>программа для ЭВМ</v>
          </cell>
        </row>
        <row r="18">
          <cell r="B18" t="str">
            <v>база данных</v>
          </cell>
        </row>
        <row r="19">
          <cell r="B19" t="str">
            <v>топология интегральных микросхем</v>
          </cell>
        </row>
        <row r="20">
          <cell r="B20" t="str">
            <v>товарный знак</v>
          </cell>
        </row>
        <row r="21">
          <cell r="B21" t="str">
            <v>знак обслуживания</v>
          </cell>
        </row>
        <row r="22">
          <cell r="B22" t="str">
            <v>селекционное достижение</v>
          </cell>
        </row>
        <row r="23">
          <cell r="B23" t="str">
            <v>ноу-хау (секрет производства)</v>
          </cell>
        </row>
        <row r="25">
          <cell r="B25" t="str">
            <v>создан</v>
          </cell>
        </row>
        <row r="26">
          <cell r="B26" t="str">
            <v>внесен в ГИС</v>
          </cell>
        </row>
        <row r="27">
          <cell r="B27" t="str">
            <v>заявлен</v>
          </cell>
        </row>
        <row r="28">
          <cell r="B28" t="str">
            <v>свидетельство</v>
          </cell>
        </row>
        <row r="29">
          <cell r="B29" t="str">
            <v>патент</v>
          </cell>
        </row>
        <row r="30">
          <cell r="B30" t="str">
            <v>поддерживаемый патент</v>
          </cell>
        </row>
        <row r="31">
          <cell r="B31" t="str">
            <v>зарубежный патент</v>
          </cell>
        </row>
        <row r="32">
          <cell r="B32" t="str">
            <v>удостоверение</v>
          </cell>
        </row>
        <row r="34">
          <cell r="B34" t="str">
            <v>акт использования</v>
          </cell>
        </row>
        <row r="35">
          <cell r="B35" t="str">
            <v>договор лицензионный</v>
          </cell>
        </row>
        <row r="36">
          <cell r="B36" t="str">
            <v>договор отчуждения</v>
          </cell>
        </row>
        <row r="37">
          <cell r="B37" t="str">
            <v>вклад в уставный капитал</v>
          </cell>
        </row>
        <row r="52">
          <cell r="B52" t="str">
            <v>международный</v>
          </cell>
        </row>
        <row r="53">
          <cell r="B53" t="str">
            <v>всероссийский</v>
          </cell>
        </row>
        <row r="54">
          <cell r="B54" t="str">
            <v>межрегиональный</v>
          </cell>
        </row>
        <row r="55">
          <cell r="B55" t="str">
            <v>региональный</v>
          </cell>
        </row>
        <row r="56">
          <cell r="B56" t="str">
            <v>муниципальный</v>
          </cell>
        </row>
        <row r="57">
          <cell r="B57" t="str">
            <v>институциональный</v>
          </cell>
        </row>
        <row r="59">
          <cell r="B59" t="str">
            <v>организатор</v>
          </cell>
        </row>
        <row r="60">
          <cell r="B60" t="str">
            <v>докладчик</v>
          </cell>
        </row>
        <row r="61">
          <cell r="B61" t="str">
            <v>участник</v>
          </cell>
        </row>
        <row r="62">
          <cell r="B62" t="str">
            <v>член жюри</v>
          </cell>
        </row>
        <row r="63">
          <cell r="B63" t="str">
            <v>член совета</v>
          </cell>
        </row>
        <row r="64">
          <cell r="B64" t="str">
            <v>эксперт</v>
          </cell>
        </row>
        <row r="65">
          <cell r="B65" t="str">
            <v>руководитель секции</v>
          </cell>
        </row>
        <row r="68">
          <cell r="B68" t="str">
            <v>выполняемая</v>
          </cell>
        </row>
        <row r="69">
          <cell r="B69" t="str">
            <v>законченная</v>
          </cell>
        </row>
        <row r="70">
          <cell r="B70" t="str">
            <v>прекращенная</v>
          </cell>
        </row>
        <row r="72">
          <cell r="B72" t="str">
            <v>НИОКР</v>
          </cell>
        </row>
        <row r="73">
          <cell r="B73" t="str">
            <v>НИР</v>
          </cell>
        </row>
        <row r="74">
          <cell r="B74" t="str">
            <v>грант</v>
          </cell>
        </row>
        <row r="75">
          <cell r="B75" t="str">
            <v>НТУ</v>
          </cell>
        </row>
        <row r="76">
          <cell r="B76" t="str">
            <v>образовательные У</v>
          </cell>
        </row>
        <row r="77">
          <cell r="B77" t="str">
            <v>производственные Т(Р)иУ</v>
          </cell>
        </row>
        <row r="78">
          <cell r="B78" t="str">
            <v>творческие проекты</v>
          </cell>
        </row>
        <row r="79">
          <cell r="B79" t="str">
            <v>другие РиУ</v>
          </cell>
        </row>
        <row r="81">
          <cell r="B81" t="str">
            <v>ФУНД</v>
          </cell>
        </row>
        <row r="82">
          <cell r="B82" t="str">
            <v>ПРИКЛ</v>
          </cell>
        </row>
        <row r="83">
          <cell r="B83" t="str">
            <v>ПОИСК</v>
          </cell>
        </row>
        <row r="84">
          <cell r="B84" t="str">
            <v>ЭКСПЕР</v>
          </cell>
        </row>
      </sheetData>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ИД"/>
      <sheetName val="по годам"/>
      <sheetName val="СПИСКИ"/>
      <sheetName val="OECD_"/>
      <sheetName val="ГРНТИ"/>
      <sheetName val="РФ"/>
      <sheetName val="РИД филиалы"/>
    </sheetNames>
    <sheetDataSet>
      <sheetData sheetId="0">
        <row r="40">
          <cell r="X40" t="str">
            <v>используется членами  научной щколы и сотрудниками инжинирингеыой школы для работы с аспирантами и магистрантами, при подгтовке ВКР</v>
          </cell>
        </row>
        <row r="41">
          <cell r="X41" t="str">
            <v>используется членами  научной щколы и сотрудниками инжинирингеыой школы для работы с аспирантами и магистрантами, при подгтовке ВКР</v>
          </cell>
        </row>
        <row r="45">
          <cell r="X45" t="str">
            <v>используется членами  научной щколы и сотрудниками инжинирингеыой школы для работы с аспирантами и магистрантами, при подгтовке ВКР</v>
          </cell>
        </row>
        <row r="65">
          <cell r="X65" t="str">
            <v>используется членами  нацчной щколы и сотрудниками инжинирингеыой школы для работы с аспирантами и магистрантами, при подгтовке ВКР</v>
          </cell>
        </row>
        <row r="73">
          <cell r="X73" t="str">
            <v>используется членами  научной щколы и сотрудниками инжинирингеыой школы для работы с аспирантами и магистрантами, при подгтовке ВКР</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ИД"/>
      <sheetName val="по годам"/>
      <sheetName val="СПИСКИ"/>
      <sheetName val="OECD_"/>
      <sheetName val="ГРНТИ"/>
      <sheetName val="РФ"/>
      <sheetName val="РИД филиалы"/>
    </sheetNames>
    <sheetDataSet>
      <sheetData sheetId="0">
        <row r="71">
          <cell r="X71" t="str">
            <v xml:space="preserve">в дополненном и адаптированном для среды Мудл виде используется в качестве инструмента для оценки качества образования студентов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3296.jpg" TargetMode="External"/><Relationship Id="rId21" Type="http://schemas.openxmlformats.org/officeDocument/2006/relationships/hyperlink" Target="file:///\\Xf\..\AppData\Local\&#1057;&#1074;&#1080;&#1076;&#1077;&#1090;&#1077;&#1083;&#1100;&#1089;&#1090;&#1074;&#1072;%20&#1085;&#1072;%20&#1055;&#1088;&#1069;&#1042;&#1052;%20&#1080;%20&#1041;&#1044;\&#1041;&#1091;&#1088;&#1083;&#1091;&#1094;&#1082;&#1080;&#1081;%20&#1055;&#1077;&#1090;&#1088;&#1086;&#1095;&#1077;&#1085;&#1082;&#1086;%20&#1071;&#1082;&#1080;&#1084;&#1095;&#1091;&#1082;%202016\&#1052;&#1086;&#1076;&#1091;&#1083;&#1100;%20&#1089;&#1086;&#1090;&#1088;&#1091;&#1076;&#1085;&#1080;&#1082;&#1072;" TargetMode="External"/><Relationship Id="rId42" Type="http://schemas.openxmlformats.org/officeDocument/2006/relationships/hyperlink" Target="file:///\\Xf\..\AppData\Local\&#1057;&#1074;&#1080;&#1076;&#1077;&#1090;&#1077;&#1083;&#1100;&#1089;&#1090;&#1074;&#1072;%20&#1085;&#1072;%20&#1055;&#1088;&#1069;&#1042;&#1052;%20&#1080;%20&#1041;&#1044;\&#1050;&#1091;&#1076;&#1088;&#1080;&#1085;%202015" TargetMode="External"/><Relationship Id="rId63" Type="http://schemas.openxmlformats.org/officeDocument/2006/relationships/hyperlink" Target="file:///\\Xf\..\AppData\Local\&#1057;&#1074;&#1080;&#1076;&#1077;&#1090;&#1077;&#1083;&#1100;&#1089;&#1090;&#1074;&#1072;%20&#1085;&#1072;%20&#1055;&#1088;&#1069;&#1042;&#1052;%20&#1080;%20&#1041;&#1044;\&#1058;&#1077;&#1081;,%20&#1043;&#1086;&#1076;&#1086;&#1074;&#1085;&#1080;&#1082;&#1086;&#1074;%202015\&#1073;&#1086;&#1076;%20-%20stm32f4disco" TargetMode="External"/><Relationship Id="rId84" Type="http://schemas.openxmlformats.org/officeDocument/2006/relationships/hyperlink" Target="file:///\\Xf\..\AppData\Local\&#1057;&#1074;&#1080;&#1076;&#1077;&#1090;&#1077;&#1083;&#1100;&#1089;&#1090;&#1074;&#1072;%20&#1085;&#1072;%20&#1055;&#1088;&#1069;&#1042;&#1052;%20&#1080;%20&#1041;&#1044;\&#1058;&#1072;&#1090;&#1072;&#1088;&#1080;&#1085;&#1094;&#1077;&#1074;%202016\15.%20&#1040;&#1048;&#1057;%20%60&#1055;&#1083;&#1072;&#1085;&#1080;&#1088;&#1086;&#1074;&#1072;&#1085;&#1080;&#1077;%20&#1079;&#1072;&#1090;&#1088;&#1072;&#1090;%20&#1085;&#1072;%20&#1086;&#1073;&#1077;&#1089;&#1087;&#1077;&#1095;&#1077;&#1085;&#1080;&#1077;%20&#1091;&#1095;&#1077;&#1073;&#1085;&#1086;&#1075;&#1086;%20&#1087;&#1088;&#1086;&#1094;&#1077;&#1089;&#1089;&#1072;%20&#1074;%20&#1054;&#1059;%60" TargetMode="External"/><Relationship Id="rId13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2430462.jpg" TargetMode="External"/><Relationship Id="rId15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1018.pdf" TargetMode="External"/><Relationship Id="rId17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40;&#1083;&#1084;&#1072;&#1079;&#1086;&#1074;_2011\&#1057;&#1074;-&#1074;&#1086;%20&#1086;%20&#1048;&#1057;&#1057;%202011611920.jpg" TargetMode="External"/><Relationship Id="rId19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1\2011616053.jpg" TargetMode="External"/><Relationship Id="rId20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7;&#1077;&#1084;&#1077;&#1085;&#1086;&#1074;_2012\&#1057;&#1074;&#1080;&#1076;&#1077;&#1090;&#1077;&#1083;&#1100;&#1089;&#1090;&#1074;&#1086;%202012618169.jpg" TargetMode="External"/><Relationship Id="rId22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55;&#1072;&#1090;&#1077;&#1085;&#1090;%202504064%20&#1086;&#1090;%2010.01.2014.jpg" TargetMode="External"/><Relationship Id="rId24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20756.jpg" TargetMode="External"/><Relationship Id="rId107" Type="http://schemas.openxmlformats.org/officeDocument/2006/relationships/hyperlink" Target="file:///\\Xf\..\AppData\Local\&#1057;&#1074;&#1080;&#1076;&#1077;&#1090;&#1077;&#1083;&#1100;&#1089;&#1090;&#1074;&#1072;%20&#1085;&#1072;%20&#1055;&#1088;&#1069;&#1042;&#1052;%20&#1080;%20&#1041;&#1044;\&#1058;&#1072;&#1090;&#1072;&#1088;&#1080;&#1085;&#1094;&#1077;&#1074;%202016\15.%20&#1040;&#1048;&#1057;%20%60&#1055;&#1083;&#1072;&#1085;&#1080;&#1088;&#1086;&#1074;&#1072;&#1085;&#1080;&#1077;%20&#1079;&#1072;&#1090;&#1088;&#1072;&#1090;%20&#1085;&#1072;%20&#1086;&#1073;&#1077;&#1089;&#1087;&#1077;&#1095;&#1077;&#1085;&#1080;&#1077;%20&#1091;&#1095;&#1077;&#1073;&#1085;&#1086;&#1075;&#1086;%20&#1087;&#1088;&#1086;&#1094;&#1077;&#1089;&#1089;&#1072;%20&#1074;%20&#1054;&#1059;%60" TargetMode="External"/><Relationship Id="rId26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61989.pdf" TargetMode="External"/><Relationship Id="rId11" Type="http://schemas.openxmlformats.org/officeDocument/2006/relationships/hyperlink" Target="file:///\\Xf\..\AppData\Local\&#1057;&#1074;&#1080;&#1076;&#1077;&#1090;&#1077;&#1083;&#1100;&#1089;&#1090;&#1074;&#1072;%20&#1085;&#1072;%20&#1055;&#1088;&#1069;&#1042;&#1052;%20&#1080;%20&#1041;&#1044;\&#1058;&#1072;&#1090;&#1072;&#1088;&#1080;&#1085;&#1094;&#1077;&#1074;%202016\08.%20&#1040;&#1048;&#1057;%20%60&#1060;&#1086;&#1088;&#1084;&#1080;&#1088;&#1086;&#1074;&#1072;&#1085;&#1080;&#1077;%20&#1087;&#1083;&#1072;&#1085;&#1072;%20&#1060;&#1061;&#1044;%20&#1054;&#1059;%60" TargetMode="External"/><Relationship Id="rId32" Type="http://schemas.openxmlformats.org/officeDocument/2006/relationships/hyperlink" Target="file:///\\Xf\..\AppData\Local\&#1057;&#1074;&#1080;&#1076;&#1077;&#1090;&#1077;&#1083;&#1100;&#1089;&#1090;&#1074;&#1072;%20&#1085;&#1072;%20&#1055;&#1088;&#1069;&#1042;&#1052;%20&#1080;%20&#1041;&#1044;\&#1041;&#1091;&#1088;&#1083;&#1091;&#1094;&#1082;&#1080;&#1081;%202014\&#1080;&#1085;&#1092;&#1072;%20&#1086;%20&#1089;%20&#1086;&#1073;&#1099;&#1090;&#1080;&#1103;&#1093;" TargetMode="External"/><Relationship Id="rId53" Type="http://schemas.openxmlformats.org/officeDocument/2006/relationships/hyperlink" Target="file:///\\Xf\..\AppData\Local\&#1057;&#1074;&#1080;&#1076;&#1077;&#1090;&#1077;&#1083;&#1100;&#1089;&#1090;&#1074;&#1072;%20&#1085;&#1072;%20&#1055;&#1088;&#1069;&#1042;&#1052;%20&#1080;%20&#1041;&#1044;\&#1058;&#1072;&#1090;&#1072;&#1088;&#1080;&#1085;&#1094;&#1077;&#1074;%202015\6.%20&#1047;&#1072;&#1103;&#1074;&#1082;&#1072;%20&#1085;&#1072;%20&#1087;&#1088;&#1086;&#1075;&#1088;&#1072;&#1084;&#1084;&#1091;%20&#1069;&#1042;&#1052;%20&#1057;&#1090;&#1080;&#1084;&#1091;&#1083;&#1080;&#1088;&#1091;&#1102;&#1097;&#1080;&#1077;" TargetMode="External"/><Relationship Id="rId74" Type="http://schemas.openxmlformats.org/officeDocument/2006/relationships/hyperlink" Target="file:///\\Xf\..\AppData\Local\&#1057;&#1074;&#1080;&#1076;&#1077;&#1090;&#1077;&#1083;&#1100;&#1089;&#1090;&#1074;&#1072;%20&#1085;&#1072;%20&#1055;&#1088;&#1069;&#1042;&#1052;%20&#1080;%20&#1041;&#1044;\&#1043;&#1086;&#1085;&#1095;&#1072;&#1088;&#1077;&#1085;&#1082;&#1086;%202016\1.%20&#1042;&#1055;&#1054;-1" TargetMode="External"/><Relationship Id="rId12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75.jpg" TargetMode="External"/><Relationship Id="rId14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1\2011610574.JPG" TargetMode="External"/><Relationship Id="rId5" Type="http://schemas.openxmlformats.org/officeDocument/2006/relationships/hyperlink" Target="file:///\\Xf\..\AppData\Local\&#1057;&#1074;&#1080;&#1076;&#1077;&#1090;&#1077;&#1083;&#1100;&#1089;&#1090;&#1074;&#1072;%20&#1085;&#1072;%20&#1055;&#1088;&#1069;&#1042;&#1052;%20&#1080;%20&#1041;&#1044;\&#1043;&#1086;&#1085;&#1095;&#1072;&#1088;&#1077;&#1085;&#1082;&#1086;%202016\1.%20&#1042;&#1055;&#1054;-1" TargetMode="External"/><Relationship Id="rId95"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2.&#1059;&#1095;&#1077;&#1073;&#1085;&#1099;&#1081;%20&#1087;&#1083;&#1072;&#1085;" TargetMode="External"/><Relationship Id="rId16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412.pdf" TargetMode="External"/><Relationship Id="rId181" Type="http://schemas.openxmlformats.org/officeDocument/2006/relationships/hyperlink" Target="../AppData/Local/Temp/MicrosoftEdgeDownloads/&#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5;&#1072;&#1090;&#1077;&#1085;&#1090;%202019/2686807_&#1044;&#1091;&#1076;&#1082;&#1080;&#1085;.pdf" TargetMode="External"/><Relationship Id="rId21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40;&#1083;&#1084;&#1072;&#1079;&#1086;&#1074;_2013\2013616153.jpg" TargetMode="External"/><Relationship Id="rId23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62367.jpg" TargetMode="External"/><Relationship Id="rId25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8622.jpg" TargetMode="External"/><Relationship Id="rId22" Type="http://schemas.openxmlformats.org/officeDocument/2006/relationships/hyperlink" Target="file:///\\Xf\..\AppData\Local\&#1057;&#1074;&#1080;&#1076;&#1077;&#1090;&#1077;&#1083;&#1100;&#1089;&#1090;&#1074;&#1072;%20&#1085;&#1072;%20&#1055;&#1088;&#1069;&#1042;&#1052;%20&#1080;%20&#1041;&#1044;\&#1058;&#1077;&#1081;%20&#1056;&#1091;&#1089;&#1072;&#1085;&#1086;&#1074;%20&#1058;&#1072;&#1090;&#1100;&#1103;&#1085;&#1082;&#1080;&#1085;%202013\&#1063;&#1077;&#1090;&#1099;&#1088;&#1077;%20&#1079;&#1072;&#1103;&#1074;&#1082;&#1080;\3" TargetMode="External"/><Relationship Id="rId43" Type="http://schemas.openxmlformats.org/officeDocument/2006/relationships/hyperlink" Target="file:///\\Xf\..\AppData\Local\&#1057;&#1074;&#1080;&#1076;&#1077;&#1090;&#1077;&#1083;&#1100;&#1089;&#1090;&#1074;&#1072;%20&#1085;&#1072;%20&#1055;&#1088;&#1069;&#1042;&#1052;%20&#1080;%20&#1041;&#1044;\&#1050;&#1086;&#1074;&#1072;&#1083;&#1077;&#1074;%20&#1040;&#1088;&#1093;&#1080;&#1087;&#1086;&#1074;&#1072;%202014\1%20&#1040;&#1074;&#1072;&#1088;&#1080;&#1081;&#1085;&#1099;&#1077;%20&#1080;%20&#1086;&#1089;&#1086;&#1073;&#1099;&#1077;%20&#1088;&#1077;&#1078;&#1080;&#1084;&#1099;%20&#1074;%20&#1101;&#1083;&#1077;&#1082;&#1090;&#1088;&#1086;&#1090;&#1077;&#1093;&#1085;&#1086;&#1083;&#1086;&#1075;&#1080;&#1095;&#1077;&#1089;&#1082;&#1080;&#1093;%20&#1091;&#1089;&#1090;&#1072;&#1085;&#1086;&#1074;&#1082;&#1072;&#1093;" TargetMode="External"/><Relationship Id="rId64" Type="http://schemas.openxmlformats.org/officeDocument/2006/relationships/hyperlink" Target="file:///\\Xf\..\AppData\Local\&#1057;&#1074;&#1080;&#1076;&#1077;&#1090;&#1077;&#1083;&#1100;&#1089;&#1090;&#1074;&#1072;%20&#1085;&#1072;%20&#1055;&#1088;&#1069;&#1042;&#1052;%20&#1080;%20&#1041;&#1044;\&#1052;&#1072;&#1088;&#1090;&#1099;&#1085;&#1086;&#1074;%20&#1041;&#1072;&#1088;&#1072;&#1085;&#1086;&#1074;%202015" TargetMode="External"/><Relationship Id="rId11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3297.jpg" TargetMode="External"/><Relationship Id="rId13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9675.jpg" TargetMode="External"/><Relationship Id="rId85" Type="http://schemas.openxmlformats.org/officeDocument/2006/relationships/hyperlink" Target="file:///\\Xf\..\AppData\Local\&#1057;&#1074;&#1080;&#1076;&#1077;&#1090;&#1077;&#1083;&#1100;&#1089;&#1090;&#1074;&#1072;%20&#1085;&#1072;%20&#1055;&#1088;&#1069;&#1042;&#1052;%20&#1080;%20&#1041;&#1044;\&#1058;&#1072;&#1090;&#1072;&#1088;&#1080;&#1085;&#1094;&#1077;&#1074;%202016\16.%20&#1040;&#1048;&#1057;%20%60&#1055;&#1083;&#1072;&#1085;&#1080;&#1088;&#1086;&#1074;&#1072;&#1085;&#1080;&#1077;%20&#1092;&#1086;&#1085;&#1076;&#1072;%20&#1047;&#1055;%20&#1055;&#1055;&#1057;%20&#1082;&#1072;&#1092;&#1077;&#1076;&#1088;&#1099;%60" TargetMode="External"/><Relationship Id="rId15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366.pdf" TargetMode="External"/><Relationship Id="rId17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26.pdf" TargetMode="External"/><Relationship Id="rId19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74;&#1072;&#1083;&#1077;&#1074;_&#1065;&#1077;&#1088;&#1073;&#1072;&#1082;&#1086;&#1074;\2011618559.jpg" TargetMode="External"/><Relationship Id="rId20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7;&#1077;&#1084;&#1077;&#1085;&#1086;&#1074;_2012\&#1057;&#1074;&#1080;&#1076;&#1077;&#1090;&#1077;&#1083;&#1100;&#1089;&#1090;&#1074;&#1086;%20&#8470;%202012618242_&#1057;&#1077;&#1084;&#1077;&#1085;&#1086;&#1074;.jpg" TargetMode="External"/><Relationship Id="rId22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3823.jpg" TargetMode="External"/><Relationship Id="rId24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20756.jpg" TargetMode="External"/><Relationship Id="rId26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2576329.pdf" TargetMode="External"/><Relationship Id="rId12" Type="http://schemas.openxmlformats.org/officeDocument/2006/relationships/hyperlink" Target="file:///\\Xf\..\AppData\Local\&#1057;&#1074;&#1080;&#1076;&#1077;&#1090;&#1077;&#1083;&#1100;&#1089;&#1090;&#1074;&#1072;%20&#1085;&#1072;%20&#1055;&#1088;&#1069;&#1042;&#1052;%20&#1080;%20&#1041;&#1044;\&#1058;&#1072;&#1090;&#1072;&#1088;&#1080;&#1085;&#1094;&#1077;&#1074;%202016\10.%20&#1040;&#1048;&#1057;%20%60&#1050;&#1086;&#1085;&#1090;&#1088;&#1086;&#1083;&#1100;%20&#1080;&#1089;&#1087;&#1086;&#1083;&#1100;&#1079;&#1086;&#1074;&#1072;&#1085;&#1080;&#1103;%20&#1089;&#1090;&#1080;&#1087;&#1077;&#1085;&#1076;&#1080;&#1072;&#1083;&#1100;&#1085;&#1086;&#1075;&#1086;%20&#1092;&#1086;&#1085;&#1076;&#1072;%60" TargetMode="External"/><Relationship Id="rId33" Type="http://schemas.openxmlformats.org/officeDocument/2006/relationships/hyperlink" Target="file:///\\Xf\..\AppData\Local\&#1057;&#1074;&#1080;&#1076;&#1077;&#1090;&#1077;&#1083;&#1100;&#1089;&#1090;&#1074;&#1072;%20&#1085;&#1072;%20&#1055;&#1088;&#1069;&#1042;&#1052;%20&#1080;%20&#1041;&#1044;\&#1041;&#1091;&#1088;&#1083;&#1091;&#1094;&#1082;&#1080;&#1081;%202014\&#1089;&#1090;&#1072;&#1078;&#1077;&#1088;&#1099;" TargetMode="External"/><Relationship Id="rId108" Type="http://schemas.openxmlformats.org/officeDocument/2006/relationships/hyperlink" Target="file:///\\Xf\..\AppData\Local\&#1057;&#1074;&#1080;&#1076;&#1077;&#1090;&#1077;&#1083;&#1100;&#1089;&#1090;&#1074;&#1072;%20&#1085;&#1072;%20&#1055;&#1088;&#1069;&#1042;&#1052;%20&#1080;%20&#1041;&#1044;\&#1058;&#1072;&#1090;&#1072;&#1088;&#1080;&#1085;&#1094;&#1077;&#1074;%202016\16.%20&#1040;&#1048;&#1057;%20%60&#1055;&#1083;&#1072;&#1085;&#1080;&#1088;&#1086;&#1074;&#1072;&#1085;&#1080;&#1077;%20&#1092;&#1086;&#1085;&#1076;&#1072;%20&#1047;&#1055;%20&#1055;&#1055;&#1057;%20&#1082;&#1072;&#1092;&#1077;&#1076;&#1088;&#1099;%60" TargetMode="External"/><Relationship Id="rId12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76.jpg" TargetMode="External"/><Relationship Id="rId54" Type="http://schemas.openxmlformats.org/officeDocument/2006/relationships/hyperlink" Target="file:///\\Xf\..\AppData\Local\&#1057;&#1074;&#1080;&#1076;&#1077;&#1090;&#1077;&#1083;&#1100;&#1089;&#1090;&#1074;&#1072;%20&#1085;&#1072;%20&#1055;&#1088;&#1069;&#1042;&#1052;%20&#1080;%20&#1041;&#1044;\&#1058;&#1072;&#1090;&#1072;&#1088;&#1080;&#1085;&#1094;&#1077;&#1074;%202015\2.%20&#1047;&#1072;&#1103;&#1074;&#1082;&#1072;%20&#1085;&#1072;%20&#1087;&#1088;&#1086;&#1075;&#1088;&#1072;&#1084;&#1084;&#1091;%20&#1069;&#1042;&#1052;%20&#1050;&#1086;&#1084;&#1072;&#1085;&#1076;&#1080;&#1088;&#1086;&#1074;&#1082;&#1080;" TargetMode="External"/><Relationship Id="rId75" Type="http://schemas.openxmlformats.org/officeDocument/2006/relationships/hyperlink" Target="file:///\\Xf\..\AppData\Local\&#1057;&#1074;&#1080;&#1076;&#1077;&#1090;&#1077;&#1083;&#1100;&#1089;&#1090;&#1074;&#1072;%20&#1085;&#1072;%20&#1055;&#1088;&#1069;&#1042;&#1052;%20&#1080;%20&#1041;&#1044;\&#1043;&#1086;&#1085;&#1095;&#1072;&#1088;&#1077;&#1085;&#1082;&#1086;%202016\3.%20&#1040;&#1048;&#1057;%20&#1069;&#1083;&#1077;&#1082;&#1090;&#1088;&#1086;&#1085;&#1085;&#1072;&#1103;%20&#1089;&#1080;&#1089;&#1090;&#1077;&#1084;&#1072;%20&#1087;&#1088;&#1080;&#1077;&#1084;&#1072;%20&#1080;%20&#1086;&#1073;&#1088;&#1072;&#1073;&#1086;&#1090;&#1082;&#1080;%20&#1079;&#1072;&#1103;&#1074;&#1086;&#1082;%20&#1086;&#1073;&#1088;&#1072;&#1079;&#1086;&#1074;&#1072;&#1090;&#1077;&#1083;&#1100;&#1085;&#1086;&#1075;&#1086;%20&#1091;&#1095;&#1088;&#1077;&#1078;&#1076;&#1077;&#1085;&#1080;&#1103;" TargetMode="External"/><Relationship Id="rId96" Type="http://schemas.openxmlformats.org/officeDocument/2006/relationships/hyperlink" Target="file:///\\Xf\..\AppData\Local\&#1057;&#1074;&#1080;&#1076;&#1077;&#1090;&#1077;&#1083;&#1100;&#1089;&#1090;&#1074;&#1072;%20&#1085;&#1072;%20&#1055;&#1088;&#1069;&#1042;&#1052;%20&#1080;%20&#1041;&#1044;\&#1041;&#1091;&#1088;&#1083;&#1091;&#1094;&#1082;&#1080;&#1081;%20&#1055;&#1077;&#1090;&#1088;&#1086;&#1095;&#1077;&#1085;&#1082;&#1086;%20&#1071;&#1082;&#1080;&#1084;&#1095;&#1091;&#1082;%202016\&#1052;&#1086;&#1076;&#1091;&#1083;&#1100;%20&#1089;&#1090;&#1091;&#1076;&#1077;&#1085;&#1090;&#1072;" TargetMode="External"/><Relationship Id="rId14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25.pdf" TargetMode="External"/><Relationship Id="rId16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238.pdf" TargetMode="External"/><Relationship Id="rId182" Type="http://schemas.openxmlformats.org/officeDocument/2006/relationships/hyperlink" Target="../AppData/Local/Temp/MicrosoftEdgeDownloads/&#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5;&#1072;&#1090;&#1077;&#1085;&#1090;%202019/2693208_&#1050;&#1086;&#1088;&#1078;&#1086;&#1074;.pdf" TargetMode="External"/><Relationship Id="rId21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40;&#1083;&#1084;&#1072;&#1079;&#1086;&#1074;_2013\2013618288.tif" TargetMode="External"/><Relationship Id="rId6" Type="http://schemas.openxmlformats.org/officeDocument/2006/relationships/hyperlink" Target="file:///\\Xf\..\AppData\Local\&#1057;&#1074;&#1080;&#1076;&#1077;&#1090;&#1077;&#1083;&#1100;&#1089;&#1090;&#1074;&#1072;%20&#1085;&#1072;%20&#1055;&#1088;&#1069;&#1042;&#1052;%20&#1080;%20&#1041;&#1044;\&#1043;&#1086;&#1085;&#1095;&#1072;&#1088;&#1077;&#1085;&#1082;&#1086;%202016\3.%20&#1040;&#1048;&#1057;%20&#1069;&#1083;&#1077;&#1082;&#1090;&#1088;&#1086;&#1085;&#1085;&#1072;&#1103;%20&#1089;&#1080;&#1089;&#1090;&#1077;&#1084;&#1072;%20&#1087;&#1088;&#1080;&#1077;&#1084;&#1072;%20&#1080;%20&#1086;&#1073;&#1088;&#1072;&#1073;&#1086;&#1090;&#1082;&#1080;%20&#1079;&#1072;&#1103;&#1074;&#1086;&#1082;%20&#1086;&#1073;&#1088;&#1072;&#1079;&#1086;&#1074;&#1072;&#1090;&#1077;&#1083;&#1100;&#1085;&#1086;&#1075;&#1086;%20&#1091;&#1095;&#1088;&#1077;&#1078;&#1076;&#1077;&#1085;&#1080;&#1103;" TargetMode="External"/><Relationship Id="rId23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63012.pdf" TargetMode="External"/><Relationship Id="rId25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8623.jpg" TargetMode="External"/><Relationship Id="rId23" Type="http://schemas.openxmlformats.org/officeDocument/2006/relationships/hyperlink" Target="file:///\\Xf\..\AppData\Local\&#1057;&#1074;&#1080;&#1076;&#1077;&#1090;&#1077;&#1083;&#1100;&#1089;&#1090;&#1074;&#1072;%20&#1085;&#1072;%20&#1055;&#1088;&#1069;&#1042;&#1052;%20&#1080;%20&#1041;&#1044;\&#1058;&#1077;&#1081;%20&#1056;&#1091;&#1089;&#1072;&#1085;&#1086;&#1074;%20&#1058;&#1072;&#1090;&#1100;&#1103;&#1085;&#1082;&#1080;&#1085;%202013\&#1063;&#1077;&#1090;&#1099;&#1088;&#1077;%20&#1079;&#1072;&#1103;&#1074;&#1082;&#1080;\1" TargetMode="External"/><Relationship Id="rId11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3298.jpg" TargetMode="External"/><Relationship Id="rId27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60148.PDF" TargetMode="External"/><Relationship Id="rId44" Type="http://schemas.openxmlformats.org/officeDocument/2006/relationships/hyperlink" Target="file:///\\Xf\..\AppData\Local\&#1057;&#1074;&#1080;&#1076;&#1077;&#1090;&#1077;&#1083;&#1100;&#1089;&#1090;&#1074;&#1072;%20&#1085;&#1072;%20&#1055;&#1088;&#1069;&#1042;&#1052;%20&#1080;%20&#1041;&#1044;\&#1050;&#1086;&#1074;&#1072;&#1083;&#1077;&#1074;%20&#1040;&#1088;&#1093;&#1080;&#1087;&#1086;&#1074;&#1072;%202014\2%20&#1069;&#1083;&#1077;&#1082;&#1090;&#1088;&#1086;&#1090;&#1077;&#1093;&#1085;&#1080;&#1095;&#1077;&#1089;&#1082;&#1080;&#1077;%20&#1082;&#1086;&#1084;&#1087;&#1083;&#1077;&#1082;&#1089;&#1099;" TargetMode="External"/><Relationship Id="rId65" Type="http://schemas.openxmlformats.org/officeDocument/2006/relationships/hyperlink" Target="file:///\\Xf\..\AppData\Local\&#1055;&#1072;&#1090;&#1077;&#1085;&#1090;&#1099;%20&#1085;&#1072;%20&#1048;&#1047;%20&#1080;%20&#1055;&#1052;\4.%20&#1053;&#1077;&#1093;&#1086;&#1088;&#1086;&#1096;&#1077;&#1074;&#1072;%202015" TargetMode="External"/><Relationship Id="rId86" Type="http://schemas.openxmlformats.org/officeDocument/2006/relationships/hyperlink" Target="file:///\\Xf\..\AppData\Local\&#1057;&#1074;&#1080;&#1076;&#1077;&#1090;&#1077;&#1083;&#1100;&#1089;&#1090;&#1074;&#1072;%20&#1085;&#1072;%20&#1055;&#1088;&#1069;&#1042;&#1052;%20&#1080;%20&#1041;&#1044;\&#1043;&#1086;&#1085;&#1095;&#1072;&#1088;&#1077;&#1085;&#1082;&#1086;%202016\5.%20&#1055;&#1088;&#1086;&#1074;&#1077;&#1088;&#1082;&#1072;%20&#1083;&#1080;&#1095;&#1085;&#1099;&#1093;%20&#1076;&#1072;&#1085;&#1085;&#1099;&#1093;" TargetMode="External"/><Relationship Id="rId13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77.jpg" TargetMode="External"/><Relationship Id="rId15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1303.pdf" TargetMode="External"/><Relationship Id="rId17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43.pdf" TargetMode="External"/><Relationship Id="rId19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2011618659.jpg" TargetMode="External"/><Relationship Id="rId20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2\221.jpg" TargetMode="External"/><Relationship Id="rId20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74;&#1072;&#1083;&#1077;&#1074;_2012\&#1057;&#1074;&#1080;&#1076;&#1077;&#1090;&#1077;&#1083;&#1100;&#1089;&#1090;&#1074;&#1086;%202012618310.jpg" TargetMode="External"/><Relationship Id="rId22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58;&#1077;&#1081;_2013\2013661768.jpg" TargetMode="External"/><Relationship Id="rId22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3864.jpg" TargetMode="External"/><Relationship Id="rId24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20208.jpg" TargetMode="External"/><Relationship Id="rId24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2571.jpg" TargetMode="External"/><Relationship Id="rId13" Type="http://schemas.openxmlformats.org/officeDocument/2006/relationships/hyperlink" Target="file:///\\Xf\..\AppData\Local\&#1057;&#1074;&#1080;&#1076;&#1077;&#1090;&#1077;&#1083;&#1100;&#1089;&#1090;&#1074;&#1072;%20&#1085;&#1072;%20&#1055;&#1088;&#1069;&#1042;&#1052;%20&#1080;%20&#1041;&#1044;\&#1058;&#1072;&#1090;&#1072;&#1088;&#1080;&#1085;&#1094;&#1077;&#1074;%202016\17.%20&#1040;&#1048;&#1057;%20%60&#1050;&#1086;&#1085;&#1090;&#1088;&#1086;&#1083;&#1100;%20&#1080;&#1089;&#1087;&#1086;&#1083;&#1085;&#1077;&#1085;&#1080;&#1103;%20&#1092;&#1080;&#1085;.%20&#1086;&#1073;&#1103;&#1079;&#1072;&#1090;&#1077;&#1083;&#1100;&#1089;&#1090;&#1074;%20&#1087;&#1086;%20&#1076;&#1086;&#1075;&#1086;&#1074;&#1086;&#1088;&#1072;&#1084;%20&#1085;&#1072;%20&#1086;&#1073;&#1091;&#1095;&#1077;&#1085;&#1080;&#1077;%20&#1092;%20&#1083;&#1080;&#1094;&#1072;&#1084;%60" TargetMode="External"/><Relationship Id="rId18" Type="http://schemas.openxmlformats.org/officeDocument/2006/relationships/hyperlink" Target="file:///\\Xf\..\AppData\Local\&#1057;&#1074;&#1080;&#1076;&#1077;&#1090;&#1077;&#1083;&#1100;&#1089;&#1090;&#1074;&#1072;%20&#1085;&#1072;%20&#1055;&#1088;&#1069;&#1042;&#1052;%20&#1080;%20&#1041;&#1044;\&#1058;&#1072;&#1090;&#1072;&#1088;&#1080;&#1085;&#1094;&#1077;&#1074;%202016\09.%20&#1040;&#1048;&#1057;%20%60&#1057;&#1074;&#1077;&#1076;&#1077;&#1085;&#1080;&#1103;%20&#1086;%20&#1089;&#1090;&#1080;&#1087;&#1077;&#1085;&#1076;&#1080;&#1080;%20&#1089;&#1090;&#1091;&#1076;&#1077;&#1085;&#1090;&#1086;&#1074;%20&#1054;&#1059;%60" TargetMode="External"/><Relationship Id="rId39" Type="http://schemas.openxmlformats.org/officeDocument/2006/relationships/hyperlink" Target="file:///\\Xf\..\AppData\Local\&#1057;&#1074;&#1080;&#1076;&#1077;&#1090;&#1077;&#1083;&#1100;&#1089;&#1090;&#1074;&#1072;%20&#1085;&#1072;%20&#1055;&#1088;&#1069;&#1042;&#1052;%20&#1080;%20&#1041;&#1044;\&#1043;&#1086;&#1085;&#1095;&#1072;&#1088;&#1077;&#1085;&#1082;&#1086;%202014\&#1057;&#1088;&#1077;&#1076;&#1085;&#1077;&#1089;&#1087;&#1080;&#1089;&#1086;&#1095;&#1085;&#1072;&#1103;%20&#1095;&#1080;&#1089;&#1083;&#1077;&#1085;&#1085;&#1086;&#1089;&#1090;&#1100;%20&#1088;&#1072;&#1073;&#1086;&#1090;&#1085;&#1080;&#1082;&#1086;&#1074;" TargetMode="External"/><Relationship Id="rId109" Type="http://schemas.openxmlformats.org/officeDocument/2006/relationships/hyperlink" Target="file:///\\Xf\..\AppData\Local\&#1057;&#1074;&#1080;&#1076;&#1077;&#1090;&#1077;&#1083;&#1100;&#1089;&#1090;&#1074;&#1072;%20&#1085;&#1072;%20&#1055;&#1088;&#1069;&#1042;&#1052;%20&#1080;%20&#1041;&#1044;\&#1043;&#1086;&#1085;&#1095;&#1072;&#1088;&#1077;&#1085;&#1082;&#1086;%202016\5.%20&#1055;&#1088;&#1086;&#1074;&#1077;&#1088;&#1082;&#1072;%20&#1083;&#1080;&#1095;&#1085;&#1099;&#1093;%20&#1076;&#1072;&#1085;&#1085;&#1099;&#1093;" TargetMode="External"/><Relationship Id="rId26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8624.jpg" TargetMode="External"/><Relationship Id="rId26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0\2010614716.jpg" TargetMode="External"/><Relationship Id="rId34" Type="http://schemas.openxmlformats.org/officeDocument/2006/relationships/hyperlink" Target="file:///\\Xf\..\AppData\Local\&#1057;&#1074;&#1080;&#1076;&#1077;&#1090;&#1077;&#1083;&#1100;&#1089;&#1090;&#1074;&#1072;%20&#1085;&#1072;%20&#1055;&#1088;&#1069;&#1042;&#1052;%20&#1080;%20&#1041;&#1044;\&#1041;&#1091;&#1088;&#1083;&#1091;&#1094;&#1082;&#1080;&#1081;%202014\&#1074;&#1077;&#1073;-&#1089;&#1077;&#1088;&#1074;&#1080;&#1089;" TargetMode="External"/><Relationship Id="rId50" Type="http://schemas.openxmlformats.org/officeDocument/2006/relationships/hyperlink" Target="file:///\\Xf\..\AppData\Local\&#1057;&#1074;&#1080;&#1076;&#1077;&#1090;&#1077;&#1083;&#1100;&#1089;&#1090;&#1074;&#1072;%20&#1085;&#1072;%20&#1055;&#1088;&#1069;&#1042;&#1052;%20&#1080;%20&#1041;&#1044;\&#1043;&#1086;&#1085;&#1095;&#1072;&#1088;&#1077;&#1085;&#1082;&#1086;%202015\!&#1047;&#1072;&#1103;&#1074;&#1082;&#1072;%20&#1085;&#1072;%20&#1087;&#1088;&#1086;&#1075;&#1088;&#1072;&#1084;&#1084;&#1091;%20&#1069;&#1042;&#1052;%20&#1058;&#1072;&#1073;&#1077;&#1083;&#1100;%20&#1085;&#1086;&#1074;&#1099;&#1081;" TargetMode="External"/><Relationship Id="rId55" Type="http://schemas.openxmlformats.org/officeDocument/2006/relationships/hyperlink" Target="file:///\\Xf\..\AppData\Local\&#1057;&#1074;&#1080;&#1076;&#1077;&#1090;&#1077;&#1083;&#1100;&#1089;&#1090;&#1074;&#1072;%20&#1085;&#1072;%20&#1055;&#1088;&#1069;&#1042;&#1052;%20&#1080;%20&#1041;&#1044;\&#1058;&#1072;&#1090;&#1072;&#1088;&#1080;&#1085;&#1094;&#1077;&#1074;%202015\4.%20&#1047;&#1072;&#1103;&#1074;&#1082;&#1072;%20&#1085;&#1072;%20&#1087;&#1088;&#1086;&#1075;&#1088;&#1072;&#1084;&#1084;&#1091;%20&#1069;&#1042;&#1052;%20&#1052;&#1077;&#1088;&#1086;&#1087;&#1088;&#1080;&#1103;&#1090;&#1080;&#1103;" TargetMode="External"/><Relationship Id="rId76" Type="http://schemas.openxmlformats.org/officeDocument/2006/relationships/hyperlink" Target="file:///\\Xf\..\AppData\Local\&#1057;&#1074;&#1080;&#1076;&#1077;&#1090;&#1077;&#1083;&#1100;&#1089;&#1090;&#1074;&#1072;%20&#1085;&#1072;%20&#1055;&#1088;&#1069;&#1042;&#1052;%20&#1080;%20&#1041;&#1044;\&#1043;&#1086;&#1085;&#1095;&#1072;&#1088;&#1077;&#1085;&#1082;&#1086;%202016\2.%20&#1040;&#1057;%20&#1060;&#1086;&#1088;&#1084;&#1080;&#1088;&#1086;&#1074;&#1072;&#1085;&#1080;&#1077;%20&#1087;&#1083;&#1072;&#1085;&#1086;&#1074;&#1099;&#1093;%20&#1086;&#1090;&#1087;&#1091;&#1089;&#1082;&#1086;&#1074;%20&#1089;&#1086;&#1090;&#1088;&#1091;&#1076;&#1085;&#1080;&#1082;&#1072;&#1084;&#1080;%20&#1086;&#1073;&#1088;&#1072;&#1079;&#1086;&#1074;&#1072;&#1090;&#1077;&#1083;&#1100;&#1085;&#1086;&#1075;&#1086;%20&#1091;&#1095;&#1088;&#1077;&#1078;&#1076;&#1077;&#1085;&#1080;&#1103;" TargetMode="External"/><Relationship Id="rId97" Type="http://schemas.openxmlformats.org/officeDocument/2006/relationships/hyperlink" Target="file:///\\Xf\..\AppData\Local\&#1057;&#1074;&#1080;&#1076;&#1077;&#1090;&#1077;&#1083;&#1100;&#1089;&#1090;&#1074;&#1072;%20&#1085;&#1072;%20&#1055;&#1088;&#1069;&#1042;&#1052;%20&#1080;%20&#1041;&#1044;\&#1043;&#1086;&#1085;&#1095;&#1072;&#1088;&#1077;&#1085;&#1082;&#1086;%202016\1.%20&#1042;&#1055;&#1054;-1" TargetMode="External"/><Relationship Id="rId104" Type="http://schemas.openxmlformats.org/officeDocument/2006/relationships/hyperlink" Target="file:///\\Xf\..\AppData\Local\&#1057;&#1074;&#1080;&#1076;&#1077;&#1090;&#1077;&#1083;&#1100;&#1089;&#1090;&#1074;&#1072;%20&#1085;&#1072;%20&#1055;&#1088;&#1069;&#1042;&#1052;%20&#1080;%20&#1041;&#1044;\&#1058;&#1072;&#1090;&#1072;&#1088;&#1080;&#1085;&#1094;&#1077;&#1074;%202016\10.%20&#1040;&#1048;&#1057;%20%60&#1050;&#1086;&#1085;&#1090;&#1088;&#1086;&#1083;&#1100;%20&#1080;&#1089;&#1087;&#1086;&#1083;&#1100;&#1079;&#1086;&#1074;&#1072;&#1085;&#1080;&#1103;%20&#1089;&#1090;&#1080;&#1087;&#1077;&#1085;&#1076;&#1080;&#1072;&#1083;&#1100;&#1085;&#1086;&#1075;&#1086;%20&#1092;&#1086;&#1085;&#1076;&#1072;%60" TargetMode="External"/><Relationship Id="rId12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4601.jpg" TargetMode="External"/><Relationship Id="rId12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249.jpg" TargetMode="External"/><Relationship Id="rId14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29.pdf" TargetMode="External"/><Relationship Id="rId14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488.pdf" TargetMode="External"/><Relationship Id="rId16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071.pdf" TargetMode="External"/><Relationship Id="rId18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1\2011615705.jpg" TargetMode="External"/><Relationship Id="rId7" Type="http://schemas.openxmlformats.org/officeDocument/2006/relationships/hyperlink" Target="file:///\\Xf\..\AppData\Local\&#1057;&#1074;&#1080;&#1076;&#1077;&#1090;&#1077;&#1083;&#1100;&#1089;&#1090;&#1074;&#1072;%20&#1085;&#1072;%20&#1055;&#1088;&#1069;&#1042;&#1052;%20&#1080;%20&#1041;&#1044;\&#1043;&#1086;&#1085;&#1095;&#1072;&#1088;&#1077;&#1085;&#1082;&#1086;%202016\2.%20&#1040;&#1057;%20&#1060;&#1086;&#1088;&#1084;&#1080;&#1088;&#1086;&#1074;&#1072;&#1085;&#1080;&#1077;%20&#1087;&#1083;&#1072;&#1085;&#1086;&#1074;&#1099;&#1093;%20&#1086;&#1090;&#1087;&#1091;&#1089;&#1082;&#1086;&#1074;%20&#1089;&#1086;&#1090;&#1088;&#1091;&#1076;&#1085;&#1080;&#1082;&#1072;&#1084;&#1080;%20&#1086;&#1073;&#1088;&#1072;&#1079;&#1086;&#1074;&#1072;&#1090;&#1077;&#1083;&#1100;&#1085;&#1086;&#1075;&#1086;%20&#1091;&#1095;&#1088;&#1077;&#1078;&#1076;&#1077;&#1085;&#1080;&#1103;" TargetMode="External"/><Relationship Id="rId71"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3.&#1055;&#1086;&#1076;&#1073;&#1086;&#1088;%20&#1087;&#1077;&#1088;&#1089;&#1086;&#1085;&#1072;&#1083;&#1072;" TargetMode="External"/><Relationship Id="rId92" Type="http://schemas.openxmlformats.org/officeDocument/2006/relationships/hyperlink" Target="file:///\\Xf\..\AppData\Local\&#1055;&#1072;&#1090;&#1077;&#1085;&#1090;&#1099;%20&#1085;&#1072;%20&#1048;&#1047;%20&#1080;%20&#1055;&#1052;\4.%20&#1053;&#1077;&#1093;&#1086;&#1088;&#1086;&#1096;&#1077;&#1074;&#1072;%202015" TargetMode="External"/><Relationship Id="rId16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237.pdf" TargetMode="External"/><Relationship Id="rId183" Type="http://schemas.openxmlformats.org/officeDocument/2006/relationships/hyperlink" Target="..\AppData\Local\Temp\MicrosoftEdgeDownloads\37cb000e-db9c-4832-b46a-be7d1dd16f18\&#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7;&#1074;-&#1074;&#1072;%202018\2018614756.pdf" TargetMode="External"/><Relationship Id="rId213" Type="http://schemas.openxmlformats.org/officeDocument/2006/relationships/hyperlink" Target="file:///\\Xf\..\&#1048;&#1085;&#1090;&#1077;&#1083;&#1083;&#1077;&#1082;&#1090;&#1091;&#1072;&#1083;&#1100;&#1085;&#1072;&#1103;%20&#1089;&#1086;&#1073;&#1089;&#1090;&#1074;&#1077;&#1085;&#1085;&#1086;&#1089;&#1090;&#1100;" TargetMode="External"/><Relationship Id="rId21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41;&#1091;&#1088;&#1083;&#1091;&#1094;&#1082;&#1080;&#1081;_2013\266.jpg" TargetMode="External"/><Relationship Id="rId23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9677.jpg" TargetMode="External"/><Relationship Id="rId23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63013.pdf" TargetMode="External"/><Relationship Id="rId2"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3.&#1055;&#1086;&#1076;&#1073;&#1086;&#1088;%20&#1087;&#1077;&#1088;&#1089;&#1086;&#1085;&#1072;&#1083;&#1072;" TargetMode="External"/><Relationship Id="rId29" Type="http://schemas.openxmlformats.org/officeDocument/2006/relationships/hyperlink" Target="file:///\\Xf\..\AppData\Local\&#1057;&#1074;&#1080;&#1076;&#1077;&#1090;&#1077;&#1083;&#1100;&#1089;&#1090;&#1074;&#1072;%20&#1085;&#1072;%20&#1055;&#1088;&#1069;&#1042;&#1052;%20&#1080;%20&#1041;&#1044;\&#1050;&#1086;&#1074;&#1072;&#1083;&#1077;&#1074;%20&#1040;&#1088;&#1093;&#1080;&#1087;&#1086;&#1074;&#1072;%202014\0%20&#1042;&#1086;&#1079;&#1076;&#1091;&#1096;&#1085;&#1099;&#1081;%20&#1079;&#1072;&#1079;&#1086;&#1088;" TargetMode="External"/><Relationship Id="rId25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2570.jpg" TargetMode="External"/><Relationship Id="rId25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6870.jpg" TargetMode="External"/><Relationship Id="rId27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0634.jpg" TargetMode="External"/><Relationship Id="rId276" Type="http://schemas.openxmlformats.org/officeDocument/2006/relationships/printerSettings" Target="../printerSettings/printerSettings1.bin"/><Relationship Id="rId24" Type="http://schemas.openxmlformats.org/officeDocument/2006/relationships/hyperlink" Target="file:///\\Xf\..\AppData\Local\&#1057;&#1074;&#1080;&#1076;&#1077;&#1090;&#1077;&#1083;&#1100;&#1089;&#1090;&#1074;&#1072;%20&#1085;&#1072;%20&#1055;&#1088;&#1069;&#1042;&#1052;%20&#1080;%20&#1041;&#1044;\&#1058;&#1077;&#1081;%20&#1056;&#1091;&#1089;&#1072;&#1085;&#1086;&#1074;%20&#1058;&#1072;&#1090;&#1100;&#1103;&#1085;&#1082;&#1080;&#1085;%202013\&#1063;&#1077;&#1090;&#1099;&#1088;&#1077;%20&#1079;&#1072;&#1103;&#1074;&#1082;&#1080;\4" TargetMode="External"/><Relationship Id="rId40" Type="http://schemas.openxmlformats.org/officeDocument/2006/relationships/hyperlink" Target="file:///\\Xf\..\AppData\Local\&#1055;&#1072;&#1090;&#1077;&#1085;&#1090;&#1099;%20&#1085;&#1072;%20&#1048;&#1047;%20&#1080;%20&#1055;&#1052;\1.%20&#1043;&#1086;&#1088;&#1075;&#1086;&#1094;%202014" TargetMode="External"/><Relationship Id="rId45" Type="http://schemas.openxmlformats.org/officeDocument/2006/relationships/hyperlink" Target="file:///\\Xf\..\AppData\Local\&#1057;&#1074;&#1080;&#1076;&#1077;&#1090;&#1077;&#1083;&#1100;&#1089;&#1090;&#1074;&#1072;%20&#1085;&#1072;%20&#1055;&#1088;&#1069;&#1042;&#1052;%20&#1080;%20&#1041;&#1044;\&#1050;&#1086;&#1074;&#1072;&#1083;&#1077;&#1074;%20&#1040;&#1088;&#1093;&#1080;&#1087;&#1086;&#1074;&#1072;%202014\3%20&#1057;&#1080;&#1089;&#1090;&#1077;&#1084;&#1099;%20&#1082;&#1086;&#1085;&#1090;&#1088;&#1086;&#1083;&#1103;" TargetMode="External"/><Relationship Id="rId66" Type="http://schemas.openxmlformats.org/officeDocument/2006/relationships/hyperlink" Target="file:///\\Xf\..\AppData\Local\&#1057;&#1074;&#1080;&#1076;&#1077;&#1090;&#1077;&#1083;&#1100;&#1089;&#1090;&#1074;&#1072;%20&#1085;&#1072;%20&#1055;&#1088;&#1069;&#1042;&#1052;%20&#1080;%20&#1041;&#1044;\&#1052;&#1072;&#1088;&#1090;&#1099;&#1085;&#1086;&#1074;%20&#1041;&#1072;&#1088;&#1072;&#1085;&#1086;&#1074;%202015" TargetMode="External"/><Relationship Id="rId87" Type="http://schemas.openxmlformats.org/officeDocument/2006/relationships/hyperlink" Target="file:///\\Xf\..\AppData\Local\&#1057;&#1074;&#1080;&#1076;&#1077;&#1090;&#1077;&#1083;&#1100;&#1089;&#1090;&#1074;&#1072;%20&#1085;&#1072;%20&#1055;&#1088;&#1069;&#1042;&#1052;%20&#1080;%20&#1041;&#1044;\&#1058;&#1072;&#1090;&#1072;&#1088;&#1080;&#1085;&#1094;&#1077;&#1074;%202016\09.%20&#1040;&#1048;&#1057;%20%60&#1057;&#1074;&#1077;&#1076;&#1077;&#1085;&#1080;&#1103;%20&#1086;%20&#1089;&#1090;&#1080;&#1087;&#1077;&#1085;&#1076;&#1080;&#1080;%20&#1089;&#1090;&#1091;&#1076;&#1077;&#1085;&#1090;&#1086;&#1074;%20&#1054;&#1059;%60" TargetMode="External"/><Relationship Id="rId110" Type="http://schemas.openxmlformats.org/officeDocument/2006/relationships/hyperlink" Target="file:///\\Xf\..\AppData\Local\&#1057;&#1074;&#1080;&#1076;&#1077;&#1090;&#1077;&#1083;&#1100;&#1089;&#1090;&#1074;&#1072;%20&#1085;&#1072;%20&#1055;&#1088;&#1069;&#1042;&#1052;%20&#1080;%20&#1041;&#1044;\&#1058;&#1072;&#1090;&#1072;&#1088;&#1080;&#1085;&#1094;&#1077;&#1074;%202016\09.%20&#1040;&#1048;&#1057;%20%60&#1057;&#1074;&#1077;&#1076;&#1077;&#1085;&#1080;&#1103;%20&#1086;%20&#1089;&#1090;&#1080;&#1087;&#1077;&#1085;&#1076;&#1080;&#1080;%20&#1089;&#1090;&#1091;&#1076;&#1077;&#1085;&#1090;&#1086;&#1074;%20&#1054;&#1059;%60" TargetMode="External"/><Relationship Id="rId115" Type="http://schemas.openxmlformats.org/officeDocument/2006/relationships/hyperlink" Target="file:///\\Xf\..\AppData\Local\&#1055;&#1072;&#1090;&#1077;&#1085;&#1090;&#1099;%20&#1085;&#1072;%20&#1048;&#1047;%20&#1080;%20&#1055;&#1052;\4.%20&#1053;&#1077;&#1093;&#1086;&#1088;&#1086;&#1096;&#1077;&#1074;&#1072;%202015" TargetMode="External"/><Relationship Id="rId13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78.jpg" TargetMode="External"/><Relationship Id="rId13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9208.jpg" TargetMode="External"/><Relationship Id="rId15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0673.pdf" TargetMode="External"/><Relationship Id="rId17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8\2018620453.pdf" TargetMode="External"/><Relationship Id="rId61" Type="http://schemas.openxmlformats.org/officeDocument/2006/relationships/hyperlink" Target="file:///\\Xf\..\AppData\Local\&#1057;&#1074;&#1080;&#1076;&#1077;&#1090;&#1077;&#1083;&#1100;&#1089;&#1090;&#1074;&#1072;%20&#1085;&#1072;%20&#1055;&#1088;&#1069;&#1042;&#1052;%20&#1080;%20&#1041;&#1044;\&#1058;&#1072;&#1090;&#1100;&#1103;&#1085;&#1082;&#1080;&#1085;%202015\2%20&#1055;&#1050;%20&#1088;&#1072;&#1089;&#1087;&#1086;&#1079;&#1085;&#1072;&#1074;&#1072;&#1085;&#1080;&#1103;%20&#1094;&#1080;&#1092;&#1088;" TargetMode="External"/><Relationship Id="rId82" Type="http://schemas.openxmlformats.org/officeDocument/2006/relationships/hyperlink" Target="file:///\\Xf\..\AppData\Local\&#1057;&#1074;&#1080;&#1076;&#1077;&#1090;&#1077;&#1083;&#1100;&#1089;&#1090;&#1074;&#1072;%20&#1085;&#1072;%20&#1055;&#1088;&#1069;&#1042;&#1052;%20&#1080;%20&#1041;&#1044;\&#1058;&#1072;&#1090;&#1072;&#1088;&#1080;&#1085;&#1094;&#1077;&#1074;%202016\17.%20&#1040;&#1048;&#1057;%20%60&#1050;&#1086;&#1085;&#1090;&#1088;&#1086;&#1083;&#1100;%20&#1080;&#1089;&#1087;&#1086;&#1083;&#1085;&#1077;&#1085;&#1080;&#1103;%20&#1092;&#1080;&#1085;.%20&#1086;&#1073;&#1103;&#1079;&#1072;&#1090;&#1077;&#1083;&#1100;&#1089;&#1090;&#1074;%20&#1087;&#1086;%20&#1076;&#1086;&#1075;&#1086;&#1074;&#1086;&#1088;&#1072;&#1084;%20&#1085;&#1072;%20&#1086;&#1073;&#1091;&#1095;&#1077;&#1085;&#1080;&#1077;%20&#1092;%20&#1083;&#1080;&#1094;&#1072;&#1084;%60" TargetMode="External"/><Relationship Id="rId15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17264.pdf" TargetMode="External"/><Relationship Id="rId17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202017\2638700.pdf" TargetMode="External"/><Relationship Id="rId19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44;&#1091;&#1076;&#1082;&#1080;&#1085;\2442763%20&#1044;&#1091;&#1076;&#1082;&#1080;&#1085;.jpg" TargetMode="External"/><Relationship Id="rId19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04-2010\&#1045;&#1092;&#1072;&#1085;&#1086;&#1074;_2009-2010\&#1055;&#1072;&#1090;&#1077;&#1085;&#1090;%20&#1056;&#1060;%20&#8470;%202371446-1.jpg" TargetMode="External"/><Relationship Id="rId20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2\222.jpg" TargetMode="External"/><Relationship Id="rId20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74;&#1072;&#1083;&#1077;&#1074;_2012\&#1057;&#1074;&#1080;&#1076;&#1077;&#1090;&#1077;&#1083;&#1100;&#1089;&#1090;&#1074;&#1086;%202012618311.jpg" TargetMode="External"/><Relationship Id="rId22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6827.tif" TargetMode="External"/><Relationship Id="rId19" Type="http://schemas.openxmlformats.org/officeDocument/2006/relationships/hyperlink" Target="file:///\\Xf\..\AppData\Local\&#1057;&#1074;&#1080;&#1076;&#1077;&#1090;&#1077;&#1083;&#1100;&#1089;&#1090;&#1074;&#1072;%20&#1085;&#1072;%20&#1055;&#1088;&#1069;&#1042;&#1052;%20&#1080;%20&#1041;&#1044;\&#1058;&#1072;&#1090;&#1072;&#1088;&#1080;&#1085;&#1094;&#1077;&#1074;%202016\14.%20&#1040;&#1048;&#1057;%20%60&#1055;&#1083;&#1072;&#1085;&#1080;&#1088;&#1086;&#1074;&#1072;&#1085;&#1080;&#1077;%20&#1076;&#1086;&#1093;&#1086;&#1076;&#1086;&#1074;%20&#1086;&#1090;%20&#1086;&#1073;&#1088;&#1072;&#1079;&#1086;&#1074;&#1072;&#1090;&#1077;&#1083;&#1100;&#1085;&#1086;&#1081;%20&#1076;&#1077;&#1103;&#1090;&#1077;&#1083;&#1100;&#1085;&#1086;&#1089;&#1090;&#1080;%60" TargetMode="External"/><Relationship Id="rId22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58;&#1077;&#1081;_2013\2013661769.jpg" TargetMode="External"/><Relationship Id="rId24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63031.pdf" TargetMode="External"/><Relationship Id="rId24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20756.jpg" TargetMode="External"/><Relationship Id="rId26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9871.pdf" TargetMode="External"/><Relationship Id="rId26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9916.pdf" TargetMode="External"/><Relationship Id="rId14" Type="http://schemas.openxmlformats.org/officeDocument/2006/relationships/hyperlink" Target="file:///\\Xf\..\AppData\Local\&#1057;&#1074;&#1080;&#1076;&#1077;&#1090;&#1077;&#1083;&#1100;&#1089;&#1090;&#1074;&#1072;%20&#1085;&#1072;%20&#1055;&#1088;&#1069;&#1042;&#1052;%20&#1080;%20&#1041;&#1044;\&#1058;&#1072;&#1090;&#1072;&#1088;&#1080;&#1085;&#1094;&#1077;&#1074;%202016\12.%20&#1040;&#1048;&#1057;%20%60&#1050;&#1072;&#1083;&#1077;&#1085;&#1076;&#1072;&#1088;&#1085;&#1086;&#1077;%20&#1087;&#1083;&#1072;&#1085;&#1080;&#1088;&#1086;&#1074;&#1072;&#1085;&#1080;&#1077;%20&#1087;&#1086;&#1089;&#1090;&#1091;&#1087;&#1083;&#1077;&#1085;&#1080;&#1081;%20&#1044;&#1057;%20&#1087;&#1086;%20&#1076;&#1086;&#1075;&#1086;&#1074;&#1086;&#1088;&#1072;&#1084;%20&#1085;&#1072;%20&#1086;&#1073;&#1091;&#1095;&#1077;&#1085;&#1080;&#1077;%20&#1092;%20&#1083;&#1080;&#1094;&#1072;&#1084;%60" TargetMode="External"/><Relationship Id="rId30" Type="http://schemas.openxmlformats.org/officeDocument/2006/relationships/hyperlink" Target="file:///\\Xf\..\AppData\Local\&#1057;&#1074;&#1080;&#1076;&#1077;&#1090;&#1077;&#1083;&#1100;&#1089;&#1090;&#1074;&#1072;%20&#1085;&#1072;%20&#1055;&#1088;&#1069;&#1042;&#1052;%20&#1080;%20&#1041;&#1044;\&#1055;&#1103;&#1090;&#1082;&#1086;&#1074;%20&#1057;&#1072;&#1092;&#1086;&#1085;&#1086;&#1074;%202014\SSPDE(Client)" TargetMode="External"/><Relationship Id="rId35" Type="http://schemas.openxmlformats.org/officeDocument/2006/relationships/hyperlink" Target="file:///\\Xf\..\AppData\Local\&#1057;&#1074;&#1080;&#1076;&#1077;&#1090;&#1077;&#1083;&#1100;&#1089;&#1090;&#1074;&#1072;%20&#1085;&#1072;%20&#1055;&#1088;&#1069;&#1042;&#1052;%20&#1080;%20&#1041;&#1044;\&#1058;&#1077;&#1081;%20&#1043;&#1091;&#1089;&#1072;&#1082;&#1086;&#1074;%20&#1050;&#1077;&#1088;&#1072;&#1084;&#1086;&#1074;%202014\1" TargetMode="External"/><Relationship Id="rId56" Type="http://schemas.openxmlformats.org/officeDocument/2006/relationships/hyperlink" Target="file:///\\Xf\..\AppData\Local\&#1057;&#1074;&#1080;&#1076;&#1077;&#1090;&#1077;&#1083;&#1100;&#1089;&#1090;&#1074;&#1072;%20&#1085;&#1072;%20&#1055;&#1088;&#1069;&#1042;&#1052;%20&#1080;%20&#1041;&#1044;\&#1058;&#1072;&#1090;&#1072;&#1088;&#1080;&#1085;&#1094;&#1077;&#1074;%202015\3.%20&#1047;&#1072;&#1103;&#1074;&#1082;&#1072;%20&#1085;&#1072;%20&#1087;&#1088;&#1086;&#1075;&#1088;&#1072;&#1084;&#1084;&#1091;%20&#1069;&#1042;&#1052;%20&#1047;&#1072;&#1082;&#1091;&#1087;&#1082;&#1080;" TargetMode="External"/><Relationship Id="rId77" Type="http://schemas.openxmlformats.org/officeDocument/2006/relationships/hyperlink" Target="file:///\\Xf\..\AppData\Local\&#1057;&#1074;&#1080;&#1076;&#1077;&#1090;&#1077;&#1083;&#1100;&#1089;&#1090;&#1074;&#1072;%20&#1085;&#1072;%20&#1055;&#1088;&#1069;&#1042;&#1052;%20&#1080;%20&#1041;&#1044;\&#1043;&#1086;&#1085;&#1095;&#1072;&#1088;&#1077;&#1085;&#1082;&#1086;%202016\4.%20&#1046;&#1080;&#1083;&#1099;&#1077;%20&#1087;&#1086;&#1084;&#1077;&#1097;&#1077;&#1085;&#1080;&#1103;" TargetMode="External"/><Relationship Id="rId100" Type="http://schemas.openxmlformats.org/officeDocument/2006/relationships/hyperlink" Target="file:///\\Xf\..\AppData\Local\&#1057;&#1074;&#1080;&#1076;&#1077;&#1090;&#1077;&#1083;&#1100;&#1089;&#1090;&#1074;&#1072;%20&#1085;&#1072;%20&#1055;&#1088;&#1069;&#1042;&#1052;%20&#1080;%20&#1041;&#1044;\&#1043;&#1086;&#1085;&#1095;&#1072;&#1088;&#1077;&#1085;&#1082;&#1086;%202016\4.%20&#1046;&#1080;&#1083;&#1099;&#1077;%20&#1087;&#1086;&#1084;&#1077;&#1097;&#1077;&#1085;&#1080;&#1103;" TargetMode="External"/><Relationship Id="rId105" Type="http://schemas.openxmlformats.org/officeDocument/2006/relationships/hyperlink" Target="file:///\\Xf\..\AppData\Local\&#1057;&#1074;&#1080;&#1076;&#1077;&#1090;&#1077;&#1083;&#1100;&#1089;&#1090;&#1074;&#1072;%20&#1085;&#1072;%20&#1055;&#1088;&#1069;&#1042;&#1052;%20&#1080;%20&#1041;&#1044;\&#1058;&#1072;&#1090;&#1072;&#1088;&#1080;&#1085;&#1094;&#1077;&#1074;%202016\17.%20&#1040;&#1048;&#1057;%20%60&#1050;&#1086;&#1085;&#1090;&#1088;&#1086;&#1083;&#1100;%20&#1080;&#1089;&#1087;&#1086;&#1083;&#1085;&#1077;&#1085;&#1080;&#1103;%20&#1092;&#1080;&#1085;.%20&#1086;&#1073;&#1103;&#1079;&#1072;&#1090;&#1077;&#1083;&#1100;&#1089;&#1090;&#1074;%20&#1087;&#1086;%20&#1076;&#1086;&#1075;&#1086;&#1074;&#1086;&#1088;&#1072;&#1084;%20&#1085;&#1072;%20&#1086;&#1073;&#1091;&#1095;&#1077;&#1085;&#1080;&#1077;%20&#1092;%20&#1083;&#1080;&#1094;&#1072;&#1084;%60" TargetMode="External"/><Relationship Id="rId12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70.jpg" TargetMode="External"/><Relationship Id="rId14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30.pdf" TargetMode="External"/><Relationship Id="rId16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15273.pdf" TargetMode="External"/><Relationship Id="rId8" Type="http://schemas.openxmlformats.org/officeDocument/2006/relationships/hyperlink" Target="file:///\\Xf\..\AppData\Local\&#1057;&#1074;&#1080;&#1076;&#1077;&#1090;&#1077;&#1083;&#1100;&#1089;&#1090;&#1074;&#1072;%20&#1085;&#1072;%20&#1055;&#1088;&#1069;&#1042;&#1052;%20&#1080;%20&#1041;&#1044;\&#1043;&#1086;&#1085;&#1095;&#1072;&#1088;&#1077;&#1085;&#1082;&#1086;%202016\4.%20&#1046;&#1080;&#1083;&#1099;&#1077;%20&#1087;&#1086;&#1084;&#1077;&#1097;&#1077;&#1085;&#1080;&#1103;" TargetMode="External"/><Relationship Id="rId51" Type="http://schemas.openxmlformats.org/officeDocument/2006/relationships/hyperlink" Target="file:///\\Xf\..\AppData\Local\&#1057;&#1074;&#1080;&#1076;&#1077;&#1090;&#1077;&#1083;&#1100;&#1089;&#1090;&#1074;&#1072;%20&#1085;&#1072;%20&#1055;&#1088;&#1069;&#1042;&#1052;%20&#1080;%20&#1041;&#1044;\&#1058;&#1072;&#1090;&#1072;&#1088;&#1080;&#1085;&#1094;&#1077;&#1074;%202015\1.%20&#1047;&#1072;&#1103;&#1074;&#1082;&#1072;%20&#1085;&#1072;%20&#1087;&#1088;&#1086;&#1075;&#1088;&#1072;&#1084;&#1084;&#1091;%20&#1069;&#1042;&#1052;%20&#1043;&#1086;&#1089;&#1079;&#1072;&#1076;&#1072;&#1085;&#1080;&#1077;" TargetMode="External"/><Relationship Id="rId72"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2.&#1059;&#1095;&#1077;&#1073;&#1085;&#1099;&#1081;%20&#1087;&#1083;&#1072;&#1085;" TargetMode="External"/><Relationship Id="rId93"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1.&#1056;&#1072;&#1085;&#1078;&#1080;&#1088;&#1086;&#1074;&#1072;&#1085;&#1080;&#1077;" TargetMode="External"/><Relationship Id="rId98" Type="http://schemas.openxmlformats.org/officeDocument/2006/relationships/hyperlink" Target="file:///\\Xf\..\AppData\Local\&#1057;&#1074;&#1080;&#1076;&#1077;&#1090;&#1077;&#1083;&#1100;&#1089;&#1090;&#1074;&#1072;%20&#1085;&#1072;%20&#1055;&#1088;&#1069;&#1042;&#1052;%20&#1080;%20&#1041;&#1044;\&#1043;&#1086;&#1085;&#1095;&#1072;&#1088;&#1077;&#1085;&#1082;&#1086;%202016\3.%20&#1040;&#1048;&#1057;%20&#1069;&#1083;&#1077;&#1082;&#1090;&#1088;&#1086;&#1085;&#1085;&#1072;&#1103;%20&#1089;&#1080;&#1089;&#1090;&#1077;&#1084;&#1072;%20&#1087;&#1088;&#1080;&#1077;&#1084;&#1072;%20&#1080;%20&#1086;&#1073;&#1088;&#1072;&#1073;&#1086;&#1090;&#1082;&#1080;%20&#1079;&#1072;&#1103;&#1074;&#1086;&#1082;%20&#1086;&#1073;&#1088;&#1072;&#1079;&#1086;&#1074;&#1072;&#1090;&#1077;&#1083;&#1100;&#1085;&#1086;&#1075;&#1086;%20&#1091;&#1095;&#1088;&#1077;&#1078;&#1076;&#1077;&#1085;&#1080;&#1103;" TargetMode="External"/><Relationship Id="rId12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22.pdf" TargetMode="External"/><Relationship Id="rId14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4609.jpg" TargetMode="External"/><Relationship Id="rId16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069.pdf" TargetMode="External"/><Relationship Id="rId184" Type="http://schemas.openxmlformats.org/officeDocument/2006/relationships/hyperlink" Target="..\AppData\Local\Temp\MicrosoftEdgeDownloads\&#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7;&#1074;-&#1074;&#1072;%202018\2018620961.pdf" TargetMode="External"/><Relationship Id="rId18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1\2011616052.jpg" TargetMode="External"/><Relationship Id="rId21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41;&#1091;&#1088;&#1083;&#1091;&#1094;&#1082;&#1080;&#1081;_2013\313.jpg" TargetMode="External"/><Relationship Id="rId3"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2.&#1059;&#1095;&#1077;&#1073;&#1085;&#1099;&#1081;%20&#1087;&#1083;&#1072;&#1085;" TargetMode="External"/><Relationship Id="rId21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57;&#1077;&#1084;&#1077;&#1085;&#1086;&#1074;_2013\&#1057;&#1074;&#1080;&#1076;&#1077;&#1090;&#1077;&#1083;&#1100;&#1089;&#1090;&#1074;&#1086;%20&#1070;&#1043;&#1059;_&#1059;&#1089;&#1087;&#1077;&#1074;&#1072;&#1077;&#1084;&#1086;&#1089;&#1090;&#1100;.jpg" TargetMode="External"/><Relationship Id="rId23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7571.jpg" TargetMode="External"/><Relationship Id="rId23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9678.pdf" TargetMode="External"/><Relationship Id="rId25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6594.pdf" TargetMode="External"/><Relationship Id="rId25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8620.jpg" TargetMode="External"/><Relationship Id="rId277" Type="http://schemas.openxmlformats.org/officeDocument/2006/relationships/vmlDrawing" Target="../drawings/vmlDrawing1.vml"/><Relationship Id="rId25" Type="http://schemas.openxmlformats.org/officeDocument/2006/relationships/hyperlink" Target="file:///\\Xf\..\AppData\Local\&#1057;&#1074;&#1080;&#1076;&#1077;&#1090;&#1077;&#1083;&#1100;&#1089;&#1090;&#1074;&#1072;%20&#1085;&#1072;%20&#1055;&#1088;&#1069;&#1042;&#1052;%20&#1080;%20&#1041;&#1044;\&#1058;&#1077;&#1081;%20&#1056;&#1091;&#1089;&#1072;&#1085;&#1086;&#1074;%20&#1058;&#1072;&#1090;&#1100;&#1103;&#1085;&#1082;&#1080;&#1085;%202013\&#1063;&#1077;&#1090;&#1099;&#1088;&#1077;%20&#1079;&#1072;&#1103;&#1074;&#1082;&#1080;\2" TargetMode="External"/><Relationship Id="rId46" Type="http://schemas.openxmlformats.org/officeDocument/2006/relationships/hyperlink" Target="file:///\\Xf\..\AppData\Local\&#1057;&#1074;&#1080;&#1076;&#1077;&#1090;&#1077;&#1083;&#1100;&#1089;&#1090;&#1074;&#1072;%20&#1085;&#1072;%20&#1055;&#1088;&#1069;&#1042;&#1052;%20&#1080;%20&#1041;&#1044;\&#1050;&#1086;&#1074;&#1072;&#1083;&#1077;&#1074;%20&#1040;&#1088;&#1093;&#1080;&#1087;&#1086;&#1074;&#1072;%202014\5%20&#1040;&#1085;&#1072;&#1083;&#1080;&#1079;%20&#1087;&#1072;&#1088;&#1072;&#1084;&#1077;&#1090;&#1088;&#1086;&#1074;%20&#1074;&#1086;&#1079;&#1076;&#1091;&#1096;&#1085;&#1086;&#1075;&#1086;%20&#1079;&#1072;&#1079;&#1086;&#1088;&#1072;" TargetMode="External"/><Relationship Id="rId67" Type="http://schemas.openxmlformats.org/officeDocument/2006/relationships/hyperlink" Target="file:///\\Xf\..\AppData\Local\&#1057;&#1074;&#1080;&#1076;&#1077;&#1090;&#1077;&#1083;&#1100;&#1089;&#1090;&#1074;&#1072;%20&#1085;&#1072;%20&#1055;&#1088;&#1069;&#1042;&#1052;%20&#1080;%20&#1041;&#1044;\&#1050;&#1086;&#1074;&#1072;&#1083;&#1077;&#1074;%20&#1065;&#1077;&#1088;&#1073;&#1072;&#1082;&#1086;&#1074;%20&#1040;&#1088;&#1093;&#1080;&#1087;&#1086;&#1074;&#1072;%202015\3" TargetMode="External"/><Relationship Id="rId11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0\2010617603.jpg" TargetMode="External"/><Relationship Id="rId13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9209.jpg" TargetMode="External"/><Relationship Id="rId15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0674.pdf" TargetMode="External"/><Relationship Id="rId27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2068.jpg" TargetMode="External"/><Relationship Id="rId20" Type="http://schemas.openxmlformats.org/officeDocument/2006/relationships/hyperlink" Target="file:///\\Xf\..\AppData\Local\&#1057;&#1074;&#1080;&#1076;&#1077;&#1090;&#1077;&#1083;&#1100;&#1089;&#1090;&#1074;&#1072;%20&#1085;&#1072;%20&#1055;&#1088;&#1069;&#1042;&#1052;%20&#1080;%20&#1041;&#1044;\&#1058;&#1072;&#1090;&#1072;&#1088;&#1080;&#1085;&#1094;&#1077;&#1074;%202016\07.%20&#1040;&#1048;&#1057;%20%60&#1050;&#1086;&#1085;&#1090;&#1088;&#1086;&#1083;&#1100;%20&#1080;&#1089;&#1087;&#1086;&#1083;&#1100;&#1079;&#1086;&#1074;&#1072;&#1085;&#1080;&#1103;%20&#1086;&#1090;&#1087;&#1091;&#1089;&#1082;&#1086;&#1074;%20&#1088;&#1072;&#1073;&#1086;&#1090;&#1085;&#1080;&#1082;&#1072;&#1084;&#1080;%20&#1054;&#1059;%60" TargetMode="External"/><Relationship Id="rId41" Type="http://schemas.openxmlformats.org/officeDocument/2006/relationships/hyperlink" Target="file:///\\Xf\..\AppData\Local\&#1057;&#1074;&#1080;&#1076;&#1077;&#1090;&#1077;&#1083;&#1100;&#1089;&#1090;&#1074;&#1072;%20&#1085;&#1072;%20&#1055;&#1088;&#1069;&#1042;&#1052;%20&#1080;%20&#1041;&#1044;\&#1055;&#1103;&#1090;&#1082;&#1086;&#1074;%20&#1057;&#1072;&#1092;&#1086;&#1085;&#1086;&#1074;%202014\SSPDE(BD)%202" TargetMode="External"/><Relationship Id="rId62" Type="http://schemas.openxmlformats.org/officeDocument/2006/relationships/hyperlink" Target="file:///\\Xf\..\AppData\Local\&#1057;&#1074;&#1080;&#1076;&#1077;&#1090;&#1077;&#1083;&#1100;&#1089;&#1090;&#1074;&#1072;%20&#1085;&#1072;%20&#1055;&#1088;&#1069;&#1042;&#1052;%20&#1080;%20&#1041;&#1044;\&#1058;&#1077;&#1081;,%20&#1043;&#1086;&#1076;&#1086;&#1074;&#1085;&#1080;&#1082;&#1086;&#1074;%202015\&#1089;&#1086;&#1092;&#1090;&#1080;&#1085;&#1072;" TargetMode="External"/><Relationship Id="rId83" Type="http://schemas.openxmlformats.org/officeDocument/2006/relationships/hyperlink" Target="file:///\\Xf\..\AppData\Local\&#1057;&#1074;&#1080;&#1076;&#1077;&#1090;&#1077;&#1083;&#1100;&#1089;&#1090;&#1074;&#1072;%20&#1085;&#1072;%20&#1055;&#1088;&#1069;&#1042;&#1052;%20&#1080;%20&#1041;&#1044;\&#1058;&#1072;&#1090;&#1072;&#1088;&#1080;&#1085;&#1094;&#1077;&#1074;%202016\12.%20&#1040;&#1048;&#1057;%20%60&#1050;&#1072;&#1083;&#1077;&#1085;&#1076;&#1072;&#1088;&#1085;&#1086;&#1077;%20&#1087;&#1083;&#1072;&#1085;&#1080;&#1088;&#1086;&#1074;&#1072;&#1085;&#1080;&#1077;%20&#1087;&#1086;&#1089;&#1090;&#1091;&#1087;&#1083;&#1077;&#1085;&#1080;&#1081;%20&#1044;&#1057;%20&#1087;&#1086;%20&#1076;&#1086;&#1075;&#1086;&#1074;&#1086;&#1088;&#1072;&#1084;%20&#1085;&#1072;%20&#1086;&#1073;&#1091;&#1095;&#1077;&#1085;&#1080;&#1077;%20&#1092;%20&#1083;&#1080;&#1094;&#1072;&#1084;%60" TargetMode="External"/><Relationship Id="rId88" Type="http://schemas.openxmlformats.org/officeDocument/2006/relationships/hyperlink" Target="file:///\\Xf\..\AppData\Local\&#1057;&#1074;&#1080;&#1076;&#1077;&#1090;&#1077;&#1083;&#1100;&#1089;&#1090;&#1074;&#1072;%20&#1085;&#1072;%20&#1055;&#1088;&#1069;&#1042;&#1052;%20&#1080;%20&#1041;&#1044;\&#1058;&#1072;&#1090;&#1072;&#1088;&#1080;&#1085;&#1094;&#1077;&#1074;%202016\14.%20&#1040;&#1048;&#1057;%20%60&#1055;&#1083;&#1072;&#1085;&#1080;&#1088;&#1086;&#1074;&#1072;&#1085;&#1080;&#1077;%20&#1076;&#1086;&#1093;&#1086;&#1076;&#1086;&#1074;%20&#1086;&#1090;%20&#1086;&#1073;&#1088;&#1072;&#1079;&#1086;&#1074;&#1072;&#1090;&#1077;&#1083;&#1100;&#1085;&#1086;&#1081;%20&#1076;&#1077;&#1103;&#1090;&#1077;&#1083;&#1100;&#1085;&#1086;&#1089;&#1090;&#1080;%60" TargetMode="External"/><Relationship Id="rId111" Type="http://schemas.openxmlformats.org/officeDocument/2006/relationships/hyperlink" Target="file:///\\Xf\..\AppData\Local\&#1057;&#1074;&#1080;&#1076;&#1077;&#1090;&#1077;&#1083;&#1100;&#1089;&#1090;&#1074;&#1072;%20&#1085;&#1072;%20&#1055;&#1088;&#1069;&#1042;&#1052;%20&#1080;%20&#1041;&#1044;\&#1058;&#1072;&#1090;&#1072;&#1088;&#1080;&#1085;&#1094;&#1077;&#1074;%202016\14.%20&#1040;&#1048;&#1057;%20%60&#1055;&#1083;&#1072;&#1085;&#1080;&#1088;&#1086;&#1074;&#1072;&#1085;&#1080;&#1077;%20&#1076;&#1086;&#1093;&#1086;&#1076;&#1086;&#1074;%20&#1086;&#1090;%20&#1086;&#1073;&#1088;&#1072;&#1079;&#1086;&#1074;&#1072;&#1090;&#1077;&#1083;&#1100;&#1085;&#1086;&#1081;%20&#1076;&#1077;&#1103;&#1090;&#1077;&#1083;&#1100;&#1085;&#1086;&#1089;&#1090;&#1080;%60" TargetMode="External"/><Relationship Id="rId13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79.jpg" TargetMode="External"/><Relationship Id="rId15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19365.pdf" TargetMode="External"/><Relationship Id="rId17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8\2018610665.pdf" TargetMode="External"/><Relationship Id="rId179" Type="http://schemas.openxmlformats.org/officeDocument/2006/relationships/hyperlink" Target="../AppData/Local/Temp/MicrosoftEdgeDownloads/&#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5;&#1072;&#1090;&#1077;&#1085;&#1090;%202019/2698160_&#1050;&#1086;&#1090;&#1074;&#1072;&#1085;&#1086;&#1074;&#1072;.PDF" TargetMode="External"/><Relationship Id="rId19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45;&#1092;&#1072;&#1085;&#1086;&#1074;_2012\2446201.jpg" TargetMode="External"/><Relationship Id="rId20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74;&#1072;&#1083;&#1077;&#1074;_&#1065;&#1077;&#1088;&#1073;&#1072;&#1082;&#1086;&#1074;\846.jpg" TargetMode="External"/><Relationship Id="rId19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04-2010\&#1055;&#1072;&#1090;&#1077;&#1085;&#1090;%20&#1056;&#1060;%20&#1085;&#1072;%20&#1080;&#1079;&#1086;&#1073;&#1088;&#1077;&#1090;&#1077;&#1085;&#1080;&#1077;%202370478.jpg" TargetMode="External"/><Relationship Id="rId20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2\223.jpg" TargetMode="External"/><Relationship Id="rId22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41;&#1091;&#1088;&#1083;&#1091;&#1094;&#1082;&#1080;&#1081;_2013\314.jpg" TargetMode="External"/><Relationship Id="rId22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58;&#1077;&#1081;_2013\2013661770.jpg" TargetMode="External"/><Relationship Id="rId24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63105.pdf" TargetMode="External"/><Relationship Id="rId24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20756.jpg" TargetMode="External"/><Relationship Id="rId26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61988.pdf" TargetMode="External"/><Relationship Id="rId15" Type="http://schemas.openxmlformats.org/officeDocument/2006/relationships/hyperlink" Target="file:///\\Xf\..\AppData\Local\&#1057;&#1074;&#1080;&#1076;&#1077;&#1090;&#1077;&#1083;&#1100;&#1089;&#1090;&#1074;&#1072;%20&#1085;&#1072;%20&#1055;&#1088;&#1069;&#1042;&#1052;%20&#1080;%20&#1041;&#1044;\&#1058;&#1072;&#1090;&#1072;&#1088;&#1080;&#1085;&#1094;&#1077;&#1074;%202016\15.%20&#1040;&#1048;&#1057;%20%60&#1055;&#1083;&#1072;&#1085;&#1080;&#1088;&#1086;&#1074;&#1072;&#1085;&#1080;&#1077;%20&#1079;&#1072;&#1090;&#1088;&#1072;&#1090;%20&#1085;&#1072;%20&#1086;&#1073;&#1077;&#1089;&#1087;&#1077;&#1095;&#1077;&#1085;&#1080;&#1077;%20&#1091;&#1095;&#1077;&#1073;&#1085;&#1086;&#1075;&#1086;%20&#1087;&#1088;&#1086;&#1094;&#1077;&#1089;&#1089;&#1072;%20&#1074;%20&#1054;&#1059;%60" TargetMode="External"/><Relationship Id="rId36" Type="http://schemas.openxmlformats.org/officeDocument/2006/relationships/hyperlink" Target="file:///\\Xf\..\AppData\Local\&#1057;&#1074;&#1080;&#1076;&#1077;&#1090;&#1077;&#1083;&#1100;&#1089;&#1090;&#1074;&#1072;%20&#1085;&#1072;%20&#1055;&#1088;&#1069;&#1042;&#1052;%20&#1080;%20&#1041;&#1044;\&#1058;&#1077;&#1081;%20&#1043;&#1091;&#1089;&#1072;&#1082;&#1086;&#1074;%20&#1050;&#1077;&#1088;&#1072;&#1084;&#1086;&#1074;%202014\2" TargetMode="External"/><Relationship Id="rId57" Type="http://schemas.openxmlformats.org/officeDocument/2006/relationships/hyperlink" Target="file:///\\Xf\..\AppData\Local\&#1057;&#1074;&#1080;&#1076;&#1077;&#1090;&#1077;&#1083;&#1100;&#1089;&#1090;&#1074;&#1072;%20&#1085;&#1072;%20&#1055;&#1088;&#1069;&#1042;&#1052;%20&#1080;%20&#1041;&#1044;\&#1058;&#1072;&#1090;&#1100;&#1103;&#1085;&#1082;&#1080;&#1085;%202015\5%20&#1055;&#1050;%20&#1057;&#1077;&#1075;&#1084;&#1077;&#1085;&#1090;&#1072;&#1094;&#1080;&#1080;%20&#1073;&#1080;&#1085;&#1072;&#1088;&#1085;&#1086;&#1075;&#1086;%20&#1080;&#1079;&#1086;&#1073;&#1088;&#1072;&#1078;&#1077;&#1085;&#1080;&#1103;" TargetMode="External"/><Relationship Id="rId106" Type="http://schemas.openxmlformats.org/officeDocument/2006/relationships/hyperlink" Target="file:///\\Xf\..\AppData\Local\&#1057;&#1074;&#1080;&#1076;&#1077;&#1090;&#1077;&#1083;&#1100;&#1089;&#1090;&#1074;&#1072;%20&#1085;&#1072;%20&#1055;&#1088;&#1069;&#1042;&#1052;%20&#1080;%20&#1041;&#1044;\&#1058;&#1072;&#1090;&#1072;&#1088;&#1080;&#1085;&#1094;&#1077;&#1074;%202016\12.%20&#1040;&#1048;&#1057;%20%60&#1050;&#1072;&#1083;&#1077;&#1085;&#1076;&#1072;&#1088;&#1085;&#1086;&#1077;%20&#1087;&#1083;&#1072;&#1085;&#1080;&#1088;&#1086;&#1074;&#1072;&#1085;&#1080;&#1077;%20&#1087;&#1086;&#1089;&#1090;&#1091;&#1087;&#1083;&#1077;&#1085;&#1080;&#1081;%20&#1044;&#1057;%20&#1087;&#1086;%20&#1076;&#1086;&#1075;&#1086;&#1074;&#1086;&#1088;&#1072;&#1084;%20&#1085;&#1072;%20&#1086;&#1073;&#1091;&#1095;&#1077;&#1085;&#1080;&#1077;%20&#1092;%20&#1083;&#1080;&#1094;&#1072;&#1084;%60" TargetMode="External"/><Relationship Id="rId12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44;&#1091;&#1076;&#1082;&#1080;&#1085;\2429214%20&#1044;&#1091;&#1076;&#1082;&#1080;&#1085;%20&#1058;&#1086;&#1083;&#1089;&#1090;&#1103;&#1082;%20&#1060;&#1072;&#1093;&#1088;&#1077;&#1090;&#1076;&#1080;&#1085;&#1086;&#1074;&#1072;.jpg" TargetMode="External"/><Relationship Id="rId26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9913.pdf" TargetMode="External"/><Relationship Id="rId10" Type="http://schemas.openxmlformats.org/officeDocument/2006/relationships/hyperlink" Target="file:///\\Xf\..\AppData\Local\&#1057;&#1074;&#1080;&#1076;&#1077;&#1090;&#1077;&#1083;&#1100;&#1089;&#1090;&#1074;&#1072;%20&#1085;&#1072;%20&#1055;&#1088;&#1069;&#1042;&#1052;%20&#1080;%20&#1041;&#1044;\&#1058;&#1072;&#1090;&#1072;&#1088;&#1080;&#1085;&#1094;&#1077;&#1074;%202016\13.%20&#1040;&#1048;&#1057;%20%60&#1059;&#1087;&#1088;&#1072;&#1074;&#1083;&#1077;&#1085;&#1080;&#1077;%20&#1092;&#1086;&#1085;&#1076;&#1086;&#1084;%20&#1047;&#1055;%60" TargetMode="External"/><Relationship Id="rId31" Type="http://schemas.openxmlformats.org/officeDocument/2006/relationships/hyperlink" Target="file:///\\Xf\..\AppData\Local\&#1057;&#1074;&#1080;&#1076;&#1077;&#1090;&#1077;&#1083;&#1100;&#1089;&#1090;&#1074;&#1072;%20&#1085;&#1072;%20&#1055;&#1088;&#1069;&#1042;&#1052;%20&#1080;%20&#1041;&#1044;\&#1055;&#1103;&#1090;&#1082;&#1086;&#1074;%20&#1057;&#1072;&#1092;&#1086;&#1085;&#1086;&#1074;%202014\SSPDE(Server)" TargetMode="External"/><Relationship Id="rId52" Type="http://schemas.openxmlformats.org/officeDocument/2006/relationships/hyperlink" Target="file:///\\Xf\..\AppData\Local\&#1057;&#1074;&#1080;&#1076;&#1077;&#1090;&#1077;&#1083;&#1100;&#1089;&#1090;&#1074;&#1072;%20&#1085;&#1072;%20&#1055;&#1088;&#1069;&#1042;&#1052;%20&#1080;%20&#1041;&#1044;\&#1058;&#1072;&#1090;&#1072;&#1088;&#1080;&#1085;&#1094;&#1077;&#1074;%202015\5.%20&#1047;&#1072;&#1103;&#1074;&#1082;&#1072;%20&#1085;&#1072;%20&#1087;&#1088;&#1086;&#1075;&#1088;&#1072;&#1084;&#1084;&#1091;%20&#1069;&#1042;&#1052;%20&#1054;&#1090;&#1087;&#1091;&#1089;&#1082;&#1072;" TargetMode="External"/><Relationship Id="rId73" Type="http://schemas.openxmlformats.org/officeDocument/2006/relationships/hyperlink" Target="file:///\\Xf\..\AppData\Local\&#1057;&#1074;&#1080;&#1076;&#1077;&#1090;&#1077;&#1083;&#1100;&#1089;&#1090;&#1074;&#1072;%20&#1085;&#1072;%20&#1055;&#1088;&#1069;&#1042;&#1052;%20&#1080;%20&#1041;&#1044;\&#1041;&#1091;&#1088;&#1083;&#1091;&#1094;&#1082;&#1080;&#1081;%20&#1055;&#1077;&#1090;&#1088;&#1086;&#1095;&#1077;&#1085;&#1082;&#1086;%20&#1071;&#1082;&#1080;&#1084;&#1095;&#1091;&#1082;%202016\&#1052;&#1086;&#1076;&#1091;&#1083;&#1100;%20&#1089;&#1090;&#1091;&#1076;&#1077;&#1085;&#1090;&#1072;" TargetMode="External"/><Relationship Id="rId78" Type="http://schemas.openxmlformats.org/officeDocument/2006/relationships/hyperlink" Target="file:///\\Xf\..\AppData\Local\&#1057;&#1074;&#1080;&#1076;&#1077;&#1090;&#1077;&#1083;&#1100;&#1089;&#1090;&#1074;&#1072;%20&#1085;&#1072;%20&#1055;&#1088;&#1069;&#1042;&#1052;%20&#1080;%20&#1041;&#1044;\&#1058;&#1072;&#1090;&#1072;&#1088;&#1080;&#1085;&#1094;&#1077;&#1074;%202016\11.%20&#1040;&#1048;&#1057;%20%60&#1050;&#1086;&#1085;&#1090;&#1088;&#1086;&#1083;&#1100;%20&#1079;&#1072;&#1082;&#1083;&#1102;&#1095;&#1077;&#1085;&#1080;&#1103;%20&#1076;&#1086;&#1075;&#1086;&#1074;&#1086;&#1088;&#1086;&#1074;%20&#1085;&#1072;%20&#1086;&#1073;&#1091;&#1095;&#1077;&#1085;&#1080;&#1077;%20&#1089;%20&#1092;&#1080;&#1079;.%20&#1083;&#1080;&#1094;&#1072;&#1084;&#1080;%60" TargetMode="External"/><Relationship Id="rId94"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3.&#1055;&#1086;&#1076;&#1073;&#1086;&#1088;%20&#1087;&#1077;&#1088;&#1089;&#1086;&#1085;&#1072;&#1083;&#1072;" TargetMode="External"/><Relationship Id="rId99" Type="http://schemas.openxmlformats.org/officeDocument/2006/relationships/hyperlink" Target="file:///\\Xf\..\AppData\Local\&#1057;&#1074;&#1080;&#1076;&#1077;&#1090;&#1077;&#1083;&#1100;&#1089;&#1090;&#1074;&#1072;%20&#1085;&#1072;%20&#1055;&#1088;&#1069;&#1042;&#1052;%20&#1080;%20&#1041;&#1044;\&#1043;&#1086;&#1085;&#1095;&#1072;&#1088;&#1077;&#1085;&#1082;&#1086;%202016\2.%20&#1040;&#1057;%20&#1060;&#1086;&#1088;&#1084;&#1080;&#1088;&#1086;&#1074;&#1072;&#1085;&#1080;&#1077;%20&#1087;&#1083;&#1072;&#1085;&#1086;&#1074;&#1099;&#1093;%20&#1086;&#1090;&#1087;&#1091;&#1089;&#1082;&#1086;&#1074;%20&#1089;&#1086;&#1090;&#1088;&#1091;&#1076;&#1085;&#1080;&#1082;&#1072;&#1084;&#1080;%20&#1086;&#1073;&#1088;&#1072;&#1079;&#1086;&#1074;&#1072;&#1090;&#1077;&#1083;&#1100;&#1085;&#1086;&#1075;&#1086;%20&#1091;&#1095;&#1088;&#1077;&#1078;&#1076;&#1077;&#1085;&#1080;&#1103;" TargetMode="External"/><Relationship Id="rId101" Type="http://schemas.openxmlformats.org/officeDocument/2006/relationships/hyperlink" Target="file:///\\Xf\..\AppData\Local\&#1057;&#1074;&#1080;&#1076;&#1077;&#1090;&#1077;&#1083;&#1100;&#1089;&#1090;&#1074;&#1072;%20&#1085;&#1072;%20&#1055;&#1088;&#1069;&#1042;&#1052;%20&#1080;%20&#1041;&#1044;\&#1058;&#1072;&#1090;&#1072;&#1088;&#1080;&#1085;&#1094;&#1077;&#1074;%202016\11.%20&#1040;&#1048;&#1057;%20%60&#1050;&#1086;&#1085;&#1090;&#1088;&#1086;&#1083;&#1100;%20&#1079;&#1072;&#1082;&#1083;&#1102;&#1095;&#1077;&#1085;&#1080;&#1103;%20&#1076;&#1086;&#1075;&#1086;&#1074;&#1086;&#1088;&#1086;&#1074;%20&#1085;&#1072;%20&#1086;&#1073;&#1091;&#1095;&#1077;&#1085;&#1080;&#1077;%20&#1089;%20&#1092;&#1080;&#1079;.%20&#1083;&#1080;&#1094;&#1072;&#1084;&#1080;%60" TargetMode="External"/><Relationship Id="rId12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4998.jpg" TargetMode="External"/><Relationship Id="rId14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49.pdf" TargetMode="External"/><Relationship Id="rId14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661.jpg" TargetMode="External"/><Relationship Id="rId16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073.pdf" TargetMode="External"/><Relationship Id="rId169"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42.pdf" TargetMode="External"/><Relationship Id="rId185" Type="http://schemas.openxmlformats.org/officeDocument/2006/relationships/hyperlink" Target="../AppData/Local/Temp/MicrosoftEdgeDownloads/&#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7;&#1074;-&#1074;&#1072;%202019/2019660250_&#1040;&#1083;&#1077;&#1082;&#1089;&#1077;&#1077;&#1074;.pdf" TargetMode="External"/><Relationship Id="rId4" Type="http://schemas.openxmlformats.org/officeDocument/2006/relationships/hyperlink" Target="file:///\\Xf\..\AppData\Local\&#1057;&#1074;&#1080;&#1076;&#1077;&#1090;&#1077;&#1083;&#1100;&#1089;&#1090;&#1074;&#1072;%20&#1085;&#1072;%20&#1055;&#1088;&#1069;&#1042;&#1052;%20&#1080;%20&#1041;&#1044;\&#1041;&#1091;&#1088;&#1083;&#1091;&#1094;&#1082;&#1080;&#1081;%20&#1055;&#1077;&#1090;&#1088;&#1086;&#1095;&#1077;&#1085;&#1082;&#1086;%20&#1071;&#1082;&#1080;&#1084;&#1095;&#1091;&#1082;%202016\&#1052;&#1086;&#1076;&#1091;&#1083;&#1100;%20&#1089;&#1090;&#1091;&#1076;&#1077;&#1085;&#1090;&#1072;" TargetMode="External"/><Relationship Id="rId9" Type="http://schemas.openxmlformats.org/officeDocument/2006/relationships/hyperlink" Target="file:///\\Xf\..\AppData\Local\&#1057;&#1074;&#1080;&#1076;&#1077;&#1090;&#1077;&#1083;&#1100;&#1089;&#1090;&#1074;&#1072;%20&#1085;&#1072;%20&#1055;&#1088;&#1069;&#1042;&#1052;%20&#1080;%20&#1041;&#1044;\&#1058;&#1072;&#1090;&#1072;&#1088;&#1080;&#1085;&#1094;&#1077;&#1074;%202016\11.%20&#1040;&#1048;&#1057;%20%60&#1050;&#1086;&#1085;&#1090;&#1088;&#1086;&#1083;&#1100;%20&#1079;&#1072;&#1082;&#1083;&#1102;&#1095;&#1077;&#1085;&#1080;&#1103;%20&#1076;&#1086;&#1075;&#1086;&#1074;&#1086;&#1088;&#1086;&#1074;%20&#1085;&#1072;%20&#1086;&#1073;&#1091;&#1095;&#1077;&#1085;&#1080;&#1077;%20&#1089;%20&#1092;&#1080;&#1079;.%20&#1083;&#1080;&#1094;&#1072;&#1084;&#1080;%60" TargetMode="External"/><Relationship Id="rId18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1\2011615703.jpg" TargetMode="External"/><Relationship Id="rId21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04-2010\88868.jpg" TargetMode="External"/><Relationship Id="rId21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2013613130.jpg" TargetMode="External"/><Relationship Id="rId23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9735.jpg" TargetMode="External"/><Relationship Id="rId25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8621.jpg" TargetMode="External"/><Relationship Id="rId278" Type="http://schemas.openxmlformats.org/officeDocument/2006/relationships/comments" Target="../comments1.xml"/><Relationship Id="rId26" Type="http://schemas.openxmlformats.org/officeDocument/2006/relationships/hyperlink" Target="file:///\\Xf\..\AppData\Local\&#1057;&#1074;&#1080;&#1076;&#1077;&#1090;&#1077;&#1083;&#1100;&#1089;&#1090;&#1074;&#1072;%20&#1085;&#1072;%20&#1055;&#1088;&#1069;&#1042;&#1052;%20&#1080;%20&#1041;&#1044;\&#1043;&#1086;&#1076;&#1086;&#1074;&#1085;&#1080;&#1082;&#1086;&#1074;%20&#1059;&#1089;&#1084;&#1072;&#1085;&#1086;&#1074;%202014" TargetMode="External"/><Relationship Id="rId23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9058.jpg" TargetMode="External"/><Relationship Id="rId25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6853.jpg" TargetMode="External"/><Relationship Id="rId27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2069.jpg" TargetMode="External"/><Relationship Id="rId47" Type="http://schemas.openxmlformats.org/officeDocument/2006/relationships/hyperlink" Target="file:///\\Xf\..\AppData\Local\&#1057;&#1074;&#1080;&#1076;&#1077;&#1090;&#1077;&#1083;&#1100;&#1089;&#1090;&#1074;&#1072;%20&#1085;&#1072;%20&#1055;&#1088;&#1069;&#1042;&#1052;%20&#1080;%20&#1041;&#1044;\&#1058;&#1077;&#1081;%20&#1043;&#1091;&#1089;&#1072;&#1082;&#1086;&#1074;%20&#1050;&#1077;&#1088;&#1072;&#1084;&#1086;&#1074;%202014\3" TargetMode="External"/><Relationship Id="rId68" Type="http://schemas.openxmlformats.org/officeDocument/2006/relationships/hyperlink" Target="file:///\\Xf\..\AppData\Local\&#1057;&#1074;&#1080;&#1076;&#1077;&#1090;&#1077;&#1083;&#1100;&#1089;&#1090;&#1074;&#1072;%20&#1085;&#1072;%20&#1055;&#1088;&#1069;&#1042;&#1052;%20&#1080;%20&#1041;&#1044;\&#1050;&#1086;&#1074;&#1072;&#1083;&#1077;&#1074;%20&#1065;&#1077;&#1088;&#1073;&#1072;&#1082;&#1086;&#1074;%20&#1040;&#1088;&#1093;&#1080;&#1087;&#1086;&#1074;&#1072;%202015\1" TargetMode="External"/><Relationship Id="rId89" Type="http://schemas.openxmlformats.org/officeDocument/2006/relationships/hyperlink" Target="file:///\\Xf\..\AppData\Local\&#1057;&#1074;&#1080;&#1076;&#1077;&#1090;&#1077;&#1083;&#1100;&#1089;&#1090;&#1074;&#1072;%20&#1085;&#1072;%20&#1055;&#1088;&#1069;&#1042;&#1052;%20&#1080;%20&#1041;&#1044;\&#1058;&#1072;&#1090;&#1072;&#1088;&#1080;&#1085;&#1094;&#1077;&#1074;%202016\07.%20&#1040;&#1048;&#1057;%20%60&#1050;&#1086;&#1085;&#1090;&#1088;&#1086;&#1083;&#1100;%20&#1080;&#1089;&#1087;&#1086;&#1083;&#1100;&#1079;&#1086;&#1074;&#1072;&#1085;&#1080;&#1103;%20&#1086;&#1090;&#1087;&#1091;&#1089;&#1082;&#1086;&#1074;%20&#1088;&#1072;&#1073;&#1086;&#1090;&#1085;&#1080;&#1082;&#1072;&#1084;&#1080;%20&#1054;&#1059;%60" TargetMode="External"/><Relationship Id="rId112" Type="http://schemas.openxmlformats.org/officeDocument/2006/relationships/hyperlink" Target="file:///\\Xf\..\AppData\Local\&#1057;&#1074;&#1080;&#1076;&#1077;&#1090;&#1077;&#1083;&#1100;&#1089;&#1090;&#1074;&#1072;%20&#1085;&#1072;%20&#1055;&#1088;&#1069;&#1042;&#1052;%20&#1080;%20&#1041;&#1044;\&#1058;&#1072;&#1090;&#1072;&#1088;&#1080;&#1085;&#1094;&#1077;&#1074;%202016\07.%20&#1040;&#1048;&#1057;%20%60&#1050;&#1086;&#1085;&#1090;&#1088;&#1086;&#1083;&#1100;%20&#1080;&#1089;&#1087;&#1086;&#1083;&#1100;&#1079;&#1086;&#1074;&#1072;&#1085;&#1080;&#1103;%20&#1086;&#1090;&#1087;&#1091;&#1089;&#1082;&#1086;&#1074;%20&#1088;&#1072;&#1073;&#1086;&#1090;&#1085;&#1080;&#1082;&#1072;&#1084;&#1080;%20&#1054;&#1059;%60" TargetMode="External"/><Relationship Id="rId13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81.jpg" TargetMode="External"/><Relationship Id="rId15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0670.pdf" TargetMode="External"/><Relationship Id="rId17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8\2018620132.pdf" TargetMode="External"/><Relationship Id="rId19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45;&#1092;&#1072;&#1085;&#1086;&#1074;_2012\2451690.jpg" TargetMode="External"/><Relationship Id="rId200"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50;&#1086;&#1083;&#1086;&#1082;&#1086;&#1083;&#1086;&#1074;_&#1052;&#1086;&#1085;&#1086;&#1074;&#1089;&#1082;&#1072;&#1103;_2012\112462.jpg" TargetMode="External"/><Relationship Id="rId16" Type="http://schemas.openxmlformats.org/officeDocument/2006/relationships/hyperlink" Target="file:///\\Xf\..\AppData\Local\&#1057;&#1074;&#1080;&#1076;&#1077;&#1090;&#1077;&#1083;&#1100;&#1089;&#1090;&#1074;&#1072;%20&#1085;&#1072;%20&#1055;&#1088;&#1069;&#1042;&#1052;%20&#1080;%20&#1041;&#1044;\&#1058;&#1072;&#1090;&#1072;&#1088;&#1080;&#1085;&#1094;&#1077;&#1074;%202016\16.%20&#1040;&#1048;&#1057;%20%60&#1055;&#1083;&#1072;&#1085;&#1080;&#1088;&#1086;&#1074;&#1072;&#1085;&#1080;&#1077;%20&#1092;&#1086;&#1085;&#1076;&#1072;%20&#1047;&#1055;%20&#1055;&#1055;&#1057;%20&#1082;&#1072;&#1092;&#1077;&#1076;&#1088;&#1099;%60" TargetMode="External"/><Relationship Id="rId22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04-2010\88869.jpg" TargetMode="External"/><Relationship Id="rId24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55;&#1072;&#1090;&#1077;&#1085;&#1090;%202563380%20&#1086;&#1090;%2024.08.2015.jpg" TargetMode="External"/><Relationship Id="rId26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9914.pdf" TargetMode="External"/><Relationship Id="rId37" Type="http://schemas.openxmlformats.org/officeDocument/2006/relationships/hyperlink" Target="file:///\\Xf\..\AppData\Local\&#1057;&#1074;&#1080;&#1076;&#1077;&#1090;&#1077;&#1083;&#1100;&#1089;&#1090;&#1074;&#1072;%20&#1085;&#1072;%20&#1055;&#1088;&#1069;&#1042;&#1052;%20&#1080;%20&#1041;&#1044;\&#1043;&#1086;&#1085;&#1095;&#1072;&#1088;&#1077;&#1085;&#1082;&#1086;%202014\&#1056;&#1077;&#1089;&#1091;&#1088;&#1089;&#1085;&#1099;&#1081;%20&#1103;&#1079;&#1099;&#1082;&#1086;&#1074;&#1086;&#1081;%20&#1094;&#1077;&#1085;&#1090;&#1088;" TargetMode="External"/><Relationship Id="rId58" Type="http://schemas.openxmlformats.org/officeDocument/2006/relationships/hyperlink" Target="file:///\\Xf\..\AppData\Local\&#1057;&#1074;&#1080;&#1076;&#1077;&#1090;&#1077;&#1083;&#1100;&#1089;&#1090;&#1074;&#1072;%20&#1085;&#1072;%20&#1055;&#1088;&#1069;&#1042;&#1052;%20&#1080;%20&#1041;&#1044;\&#1058;&#1072;&#1090;&#1100;&#1103;&#1085;&#1082;&#1080;&#1085;%202015\1%20&#1055;&#1050;%20&#1086;&#1073;&#1088;&#1072;&#1073;&#1086;&#1090;&#1082;&#1080;%20&#1076;&#1072;&#1085;&#1085;&#1099;&#1093;%20&#1076;&#1083;&#1103;%20&#1088;&#1072;&#1089;&#1087;&#1086;&#1079;&#1085;&#1072;&#1074;&#1072;&#1085;&#1080;&#1103;%20&#1090;&#1077;&#1082;&#1089;&#1090;&#1072;" TargetMode="External"/><Relationship Id="rId79" Type="http://schemas.openxmlformats.org/officeDocument/2006/relationships/hyperlink" Target="file:///\\Xf\..\AppData\Local\&#1057;&#1074;&#1080;&#1076;&#1077;&#1090;&#1077;&#1083;&#1100;&#1089;&#1090;&#1074;&#1072;%20&#1085;&#1072;%20&#1055;&#1088;&#1069;&#1042;&#1052;%20&#1080;%20&#1041;&#1044;\&#1058;&#1072;&#1090;&#1072;&#1088;&#1080;&#1085;&#1094;&#1077;&#1074;%202016\13.%20&#1040;&#1048;&#1057;%20%60&#1059;&#1087;&#1088;&#1072;&#1074;&#1083;&#1077;&#1085;&#1080;&#1077;%20&#1092;&#1086;&#1085;&#1076;&#1086;&#1084;%20&#1047;&#1055;%60" TargetMode="External"/><Relationship Id="rId102" Type="http://schemas.openxmlformats.org/officeDocument/2006/relationships/hyperlink" Target="file:///\\Xf\..\AppData\Local\&#1057;&#1074;&#1080;&#1076;&#1077;&#1090;&#1077;&#1083;&#1100;&#1089;&#1090;&#1074;&#1072;%20&#1085;&#1072;%20&#1055;&#1088;&#1069;&#1042;&#1052;%20&#1080;%20&#1041;&#1044;\&#1058;&#1072;&#1090;&#1072;&#1088;&#1080;&#1085;&#1094;&#1077;&#1074;%202016\13.%20&#1040;&#1048;&#1057;%20%60&#1059;&#1087;&#1088;&#1072;&#1074;&#1083;&#1077;&#1085;&#1080;&#1077;%20&#1092;&#1086;&#1085;&#1076;&#1086;&#1084;%20&#1047;&#1055;%60" TargetMode="External"/><Relationship Id="rId12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247.jpg" TargetMode="External"/><Relationship Id="rId14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506.pdf" TargetMode="External"/><Relationship Id="rId90" Type="http://schemas.openxmlformats.org/officeDocument/2006/relationships/hyperlink" Target="file:///\\Xf\..\AppData\Local\&#1057;&#1074;&#1080;&#1076;&#1077;&#1090;&#1077;&#1083;&#1100;&#1089;&#1090;&#1074;&#1072;%20&#1085;&#1072;%20&#1055;&#1088;&#1069;&#1042;&#1052;%20&#1080;%20&#1041;&#1044;\&#1041;&#1091;&#1088;&#1083;&#1091;&#1094;&#1082;&#1080;&#1081;%20&#1055;&#1077;&#1090;&#1088;&#1086;&#1095;&#1077;&#1085;&#1082;&#1086;%20&#1071;&#1082;&#1080;&#1084;&#1095;&#1091;&#1082;%202016\&#1052;&#1086;&#1076;&#1091;&#1083;&#1100;%20&#1089;&#1086;&#1090;&#1088;&#1091;&#1076;&#1085;&#1080;&#1082;&#1072;" TargetMode="External"/><Relationship Id="rId16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072.pdf" TargetMode="External"/><Relationship Id="rId186" Type="http://schemas.openxmlformats.org/officeDocument/2006/relationships/hyperlink" Target="..\AppData\Local\Temp\MicrosoftEdgeDownloads\&#1048;&#1085;&#1090;&#1077;&#1083;&#1083;&#1077;&#1082;&#1090;&#1091;&#1072;&#1083;&#1100;&#1085;&#1072;&#1103;%20&#1089;&#1086;&#1073;&#1089;&#1090;&#1074;&#1077;&#1085;&#1085;&#1086;&#1089;&#1090;&#1100;\&#1059;&#1095;&#1077;&#1090;%20&#1087;&#1072;&#1090;&#1077;&#1085;&#1090;&#1086;&#1074;%20&#1080;%20&#1089;&#1074;&#1080;&#1076;&#1077;&#1090;&#1077;&#1083;&#1100;&#1089;&#1090;&#1074;\&#1057;&#1050;&#1040;&#1053;&#1067;%20&#1086;&#1093;&#1088;&#1072;&#1085;&#1085;&#1099;&#1093;%20&#1076;&#1086;&#1082;&#1091;&#1084;&#1077;&#1085;&#1090;&#1086;&#1074;\&#1055;&#1072;&#1090;&#1077;&#1085;&#1090;%202020\2723942.pdf" TargetMode="External"/><Relationship Id="rId21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74;&#1072;&#1083;&#1077;&#1074;_&#1065;&#1077;&#1088;&#1073;&#1072;&#1082;&#1086;&#1074;\847.jpg" TargetMode="External"/><Relationship Id="rId23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04-2010\88870.jpg" TargetMode="External"/><Relationship Id="rId25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6870.jpg" TargetMode="External"/><Relationship Id="rId27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2070.jpg" TargetMode="External"/><Relationship Id="rId27" Type="http://schemas.openxmlformats.org/officeDocument/2006/relationships/hyperlink" Target="file:///\\Xf\..\AppData\Local\&#1057;&#1074;&#1080;&#1076;&#1077;&#1090;&#1077;&#1083;&#1100;&#1089;&#1090;&#1074;&#1072;%20&#1085;&#1072;%20&#1055;&#1088;&#1069;&#1042;&#1052;%20&#1080;%20&#1041;&#1044;\&#1043;&#1086;&#1085;&#1095;&#1072;&#1088;&#1077;&#1085;&#1082;&#1086;%202014\&#1040;&#1048;&#1057;%20&#1050;&#1054;&#1044;%20&#1055;&#1055;&#1057;" TargetMode="External"/><Relationship Id="rId48" Type="http://schemas.openxmlformats.org/officeDocument/2006/relationships/hyperlink" Target="file:///\\Xf\..\AppData\Local\&#1057;&#1074;&#1080;&#1076;&#1077;&#1090;&#1077;&#1083;&#1100;&#1089;&#1090;&#1074;&#1072;%20&#1085;&#1072;%20&#1055;&#1088;&#1069;&#1042;&#1052;%20&#1080;%20&#1041;&#1044;\&#1043;&#1086;&#1085;&#1095;&#1072;&#1088;&#1077;&#1085;&#1082;&#1086;%202015\!&#1047;&#1072;&#1103;&#1074;&#1082;&#1072;%20&#1085;&#1072;%20&#1087;&#1088;&#1086;&#1075;&#1088;&#1072;&#1084;&#1084;&#1091;%20&#1069;&#1042;&#1052;%20&#1040;&#1073;&#1080;&#1090;&#1091;&#1088;&#1080;&#1077;&#1085;&#1090;%20&#1051;&#1050;%20&#1072;&#1089;&#1087;&#1080;&#1088;&#1072;&#1085;&#1090;" TargetMode="External"/><Relationship Id="rId69" Type="http://schemas.openxmlformats.org/officeDocument/2006/relationships/hyperlink" Target="file:///\\Xf\..\AppData\Local\&#1057;&#1074;&#1080;&#1076;&#1077;&#1090;&#1077;&#1083;&#1100;&#1089;&#1090;&#1074;&#1072;%20&#1085;&#1072;%20&#1055;&#1088;&#1069;&#1042;&#1052;%20&#1080;%20&#1041;&#1044;\&#1050;&#1086;&#1074;&#1072;&#1083;&#1077;&#1074;%20&#1065;&#1077;&#1088;&#1073;&#1072;&#1082;&#1086;&#1074;%20&#1040;&#1088;&#1093;&#1080;&#1087;&#1086;&#1074;&#1072;%202015\2" TargetMode="External"/><Relationship Id="rId113" Type="http://schemas.openxmlformats.org/officeDocument/2006/relationships/hyperlink" Target="file:///\\Xf\..\AppData\Local\&#1057;&#1074;&#1080;&#1076;&#1077;&#1090;&#1077;&#1083;&#1100;&#1089;&#1090;&#1074;&#1072;%20&#1085;&#1072;%20&#1055;&#1088;&#1069;&#1042;&#1052;%20&#1080;%20&#1041;&#1044;\&#1041;&#1091;&#1088;&#1083;&#1091;&#1094;&#1082;&#1080;&#1081;%20&#1055;&#1077;&#1090;&#1088;&#1086;&#1095;&#1077;&#1085;&#1082;&#1086;%20&#1071;&#1082;&#1080;&#1084;&#1095;&#1091;&#1082;%202016\&#1052;&#1086;&#1076;&#1091;&#1083;&#1100;%20&#1089;&#1086;&#1090;&#1088;&#1091;&#1076;&#1085;&#1080;&#1082;&#1072;" TargetMode="External"/><Relationship Id="rId13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883.jpg" TargetMode="External"/><Relationship Id="rId80" Type="http://schemas.openxmlformats.org/officeDocument/2006/relationships/hyperlink" Target="file:///\\Xf\..\AppData\Local\&#1057;&#1074;&#1080;&#1076;&#1077;&#1090;&#1077;&#1083;&#1100;&#1089;&#1090;&#1074;&#1072;%20&#1085;&#1072;%20&#1055;&#1088;&#1069;&#1042;&#1052;%20&#1080;%20&#1041;&#1044;\&#1058;&#1072;&#1090;&#1072;&#1088;&#1080;&#1085;&#1094;&#1077;&#1074;%202016\08.%20&#1040;&#1048;&#1057;%20%60&#1060;&#1086;&#1088;&#1084;&#1080;&#1088;&#1086;&#1074;&#1072;&#1085;&#1080;&#1077;%20&#1087;&#1083;&#1072;&#1085;&#1072;%20&#1060;&#1061;&#1044;%20&#1054;&#1059;%60" TargetMode="External"/><Relationship Id="rId15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0671.pdf" TargetMode="External"/><Relationship Id="rId17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8\2018620186.pdf" TargetMode="External"/><Relationship Id="rId19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50;&#1086;&#1083;&#1086;&#1082;&#1086;&#1083;&#1086;&#1074;_&#1052;&#1086;&#1085;&#1086;&#1074;&#1089;&#1082;&#1072;&#1103;_2012\2461951.jpg" TargetMode="External"/><Relationship Id="rId201"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74;&#1072;&#1083;&#1077;&#1074;_2012\2012611816.jpg" TargetMode="External"/><Relationship Id="rId22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3\&#1058;&#1077;&#1081;_2013\2013661711.jpg" TargetMode="External"/><Relationship Id="rId24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04-2010\&#1045;&#1092;&#1072;&#1085;&#1086;&#1074;_2009-2010\&#1087;&#1072;&#1090;&#1077;&#1085;&#1090;%20&#8470;%202384549.jpg" TargetMode="External"/><Relationship Id="rId26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5\2015619915.pdf" TargetMode="External"/><Relationship Id="rId17" Type="http://schemas.openxmlformats.org/officeDocument/2006/relationships/hyperlink" Target="file:///\\Xf\..\AppData\Local\&#1057;&#1074;&#1080;&#1076;&#1077;&#1090;&#1077;&#1083;&#1100;&#1089;&#1090;&#1074;&#1072;%20&#1085;&#1072;%20&#1055;&#1088;&#1069;&#1042;&#1052;%20&#1080;%20&#1041;&#1044;\&#1043;&#1086;&#1085;&#1095;&#1072;&#1088;&#1077;&#1085;&#1082;&#1086;%202016\5.%20&#1055;&#1088;&#1086;&#1074;&#1077;&#1088;&#1082;&#1072;%20&#1083;&#1080;&#1095;&#1085;&#1099;&#1093;%20&#1076;&#1072;&#1085;&#1085;&#1099;&#1093;" TargetMode="External"/><Relationship Id="rId38" Type="http://schemas.openxmlformats.org/officeDocument/2006/relationships/hyperlink" Target="file:///\\Xf\..\AppData\Local\&#1057;&#1074;&#1080;&#1076;&#1077;&#1090;&#1077;&#1083;&#1100;&#1089;&#1090;&#1074;&#1072;%20&#1085;&#1072;%20&#1055;&#1088;&#1069;&#1042;&#1052;%20&#1080;%20&#1041;&#1044;\&#1043;&#1086;&#1085;&#1095;&#1072;&#1088;&#1077;&#1085;&#1082;&#1086;%202014\&#1055;&#1083;&#1072;&#1085;&#1086;&#1074;&#1099;&#1077;%20&#1086;&#1090;&#1087;&#1091;&#1089;&#1082;&#1072;" TargetMode="External"/><Relationship Id="rId59" Type="http://schemas.openxmlformats.org/officeDocument/2006/relationships/hyperlink" Target="file:///\\Xf\..\AppData\Local\&#1057;&#1074;&#1080;&#1076;&#1077;&#1090;&#1077;&#1083;&#1100;&#1089;&#1090;&#1074;&#1072;%20&#1085;&#1072;%20&#1055;&#1088;&#1069;&#1042;&#1052;%20&#1080;%20&#1041;&#1044;\&#1058;&#1072;&#1090;&#1100;&#1103;&#1085;&#1082;&#1080;&#1085;%202015\4%20&#1055;&#1050;%20&#1054;&#1073;&#1091;&#1095;&#1077;&#1085;&#1080;%20&#1053;&#1057;%20&#1040;&#1042;&#1058;&#1054;&#1040;&#1057;&#1057;&#1054;&#1062;&#1048;&#1040;&#1058;&#1048;&#1042;&#1053;&#1067;&#1049;%20&#1055;&#1054;&#1044;&#1061;&#1054;&#1044;" TargetMode="External"/><Relationship Id="rId103" Type="http://schemas.openxmlformats.org/officeDocument/2006/relationships/hyperlink" Target="file:///\\Xf\..\AppData\Local\&#1057;&#1074;&#1080;&#1076;&#1077;&#1090;&#1077;&#1083;&#1100;&#1089;&#1090;&#1074;&#1072;%20&#1085;&#1072;%20&#1055;&#1088;&#1069;&#1042;&#1052;%20&#1080;%20&#1041;&#1044;\&#1058;&#1072;&#1090;&#1072;&#1088;&#1080;&#1085;&#1094;&#1077;&#1074;%202016\08.%20&#1040;&#1048;&#1057;%20%60&#1060;&#1086;&#1088;&#1084;&#1080;&#1088;&#1086;&#1074;&#1072;&#1085;&#1080;&#1077;%20&#1087;&#1083;&#1072;&#1085;&#1072;%20&#1060;&#1061;&#1044;%20&#1054;&#1059;%60" TargetMode="External"/><Relationship Id="rId12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6248.jpg" TargetMode="External"/><Relationship Id="rId70"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1.&#1056;&#1072;&#1085;&#1078;&#1080;&#1088;&#1086;&#1074;&#1072;&#1085;&#1080;&#1077;" TargetMode="External"/><Relationship Id="rId91" Type="http://schemas.openxmlformats.org/officeDocument/2006/relationships/hyperlink" Target="file:///\\Xf\..\AppData\Local\&#1055;&#1072;&#1090;&#1077;&#1085;&#1090;&#1099;%20&#1085;&#1072;%20&#1048;&#1047;%20&#1080;%20&#1055;&#1052;\3.%20&#1053;&#1077;&#1093;&#1086;&#1088;&#1086;&#1096;&#1077;&#1074;&#1072;%202014" TargetMode="External"/><Relationship Id="rId14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20397.pdf" TargetMode="External"/><Relationship Id="rId16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2070.pdf" TargetMode="External"/><Relationship Id="rId18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50;&#1086;&#1083;&#1086;&#1082;&#1086;&#1083;&#1086;&#1074;_&#1052;&#1086;&#1085;&#1086;&#1074;&#1089;&#1082;&#1072;&#1103;_2011\2011615704.jpg" TargetMode="External"/><Relationship Id="rId1" Type="http://schemas.openxmlformats.org/officeDocument/2006/relationships/hyperlink" Target="file:///\\Xf\..\AppData\Local\&#1057;&#1074;&#1080;&#1076;&#1077;&#1090;&#1077;&#1083;&#1100;&#1089;&#1090;&#1074;&#1072;%20&#1085;&#1072;%20&#1055;&#1088;&#1069;&#1042;&#1052;%20&#1080;%20&#1041;&#1044;\&#1058;&#1072;&#1090;&#1100;&#1103;&#1085;&#1082;&#1080;&#1085;%20&#1055;&#1077;&#1090;&#1088;&#1086;&#1095;&#1077;&#1085;&#1082;&#1086;%20&#1071;&#1082;&#1080;&#1084;&#1095;&#1091;&#1082;%202015\1.&#1056;&#1072;&#1085;&#1078;&#1080;&#1088;&#1086;&#1074;&#1072;&#1085;&#1080;&#1077;" TargetMode="External"/><Relationship Id="rId212"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50;&#1086;&#1083;&#1086;&#1082;&#1086;&#1083;&#1086;&#1074;_&#1052;&#1086;&#1085;&#1086;&#1074;&#1089;&#1082;&#1072;&#1103;_2013\2479086.jpg" TargetMode="External"/><Relationship Id="rId233"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4\2014619479.jpg" TargetMode="External"/><Relationship Id="rId254"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0\2010614715.jpg" TargetMode="External"/><Relationship Id="rId28" Type="http://schemas.openxmlformats.org/officeDocument/2006/relationships/hyperlink" Target="file:///\\Xf\..\AppData\Local\&#1057;&#1074;&#1080;&#1076;&#1077;&#1090;&#1077;&#1083;&#1100;&#1089;&#1090;&#1074;&#1072;%20&#1085;&#1072;%20&#1055;&#1088;&#1069;&#1042;&#1052;%20&#1080;%20&#1041;&#1044;\&#1057;&#1077;&#1084;&#1077;&#1085;&#1086;&#1074;%20&#1058;&#1072;&#1096;&#1082;&#1080;&#1085;%202014" TargetMode="External"/><Relationship Id="rId49" Type="http://schemas.openxmlformats.org/officeDocument/2006/relationships/hyperlink" Target="file:///\\Xf\..\AppData\Local\&#1057;&#1074;&#1080;&#1076;&#1077;&#1090;&#1077;&#1083;&#1100;&#1089;&#1090;&#1074;&#1072;%20&#1085;&#1072;%20&#1055;&#1088;&#1069;&#1042;&#1052;%20&#1080;%20&#1041;&#1044;\&#1043;&#1086;&#1085;&#1095;&#1072;&#1088;&#1077;&#1085;&#1082;&#1086;%202015\!&#1047;&#1072;&#1103;&#1074;&#1082;&#1072;%20&#1085;&#1072;%20&#1087;&#1088;&#1086;&#1075;&#1088;&#1072;&#1084;&#1084;&#1091;%20&#1069;&#1042;&#1052;%20&#1040;&#1073;&#1080;&#1090;&#1091;&#1088;&#1080;&#1077;&#1085;&#1090;%20&#1051;&#1050;" TargetMode="External"/><Relationship Id="rId114" Type="http://schemas.openxmlformats.org/officeDocument/2006/relationships/hyperlink" Target="file:///\\Xf\..\AppData\Local\&#1055;&#1072;&#1090;&#1077;&#1085;&#1090;&#1099;%20&#1085;&#1072;%20&#1048;&#1047;%20&#1080;%20&#1055;&#1052;\3.%20&#1053;&#1077;&#1093;&#1086;&#1088;&#1086;&#1096;&#1077;&#1074;&#1072;%202014" TargetMode="External"/><Relationship Id="rId27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1-2012\&#1040;&#1083;&#1084;&#1072;&#1079;&#1086;&#1074;_2011\2011610769.jpg" TargetMode="External"/><Relationship Id="rId60" Type="http://schemas.openxmlformats.org/officeDocument/2006/relationships/hyperlink" Target="file:///\\Xf\..\AppData\Local\&#1057;&#1074;&#1080;&#1076;&#1077;&#1090;&#1077;&#1083;&#1100;&#1089;&#1090;&#1074;&#1072;%20&#1085;&#1072;%20&#1055;&#1088;&#1069;&#1042;&#1052;%20&#1080;%20&#1041;&#1044;\&#1058;&#1072;&#1090;&#1100;&#1103;&#1085;&#1082;&#1080;&#1085;%202015\3%20&#1055;&#1050;%20&#1054;&#1073;&#1091;&#1095;&#1077;&#1085;&#1080;%20&#1053;&#1057;%20&#1052;&#1040;&#1064;&#1048;&#1053;&#1040;%20&#1041;&#1054;&#1051;&#1068;&#1062;&#1052;&#1040;&#1053;&#1040;" TargetMode="External"/><Relationship Id="rId81" Type="http://schemas.openxmlformats.org/officeDocument/2006/relationships/hyperlink" Target="file:///\\Xf\..\AppData\Local\&#1057;&#1074;&#1080;&#1076;&#1077;&#1090;&#1077;&#1083;&#1100;&#1089;&#1090;&#1074;&#1072;%20&#1085;&#1072;%20&#1055;&#1088;&#1069;&#1042;&#1052;%20&#1080;%20&#1041;&#1044;\&#1058;&#1072;&#1090;&#1072;&#1088;&#1080;&#1085;&#1094;&#1077;&#1074;%202016\10.%20&#1040;&#1048;&#1057;%20%60&#1050;&#1086;&#1085;&#1090;&#1088;&#1086;&#1083;&#1100;%20&#1080;&#1089;&#1087;&#1086;&#1083;&#1100;&#1079;&#1086;&#1074;&#1072;&#1085;&#1080;&#1103;%20&#1089;&#1090;&#1080;&#1087;&#1077;&#1085;&#1076;&#1080;&#1072;&#1083;&#1100;&#1085;&#1086;&#1075;&#1086;%20&#1092;&#1086;&#1085;&#1076;&#1072;%60" TargetMode="External"/><Relationship Id="rId135"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6\2016617104.jpg" TargetMode="External"/><Relationship Id="rId156"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7\2017660672.pdf" TargetMode="External"/><Relationship Id="rId177"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7;&#1074;-&#1074;&#1072;%202018\2018620096.pdf" TargetMode="External"/><Relationship Id="rId198" Type="http://schemas.openxmlformats.org/officeDocument/2006/relationships/hyperlink" Target="file:///\\Xf\&#1059;&#1095;&#1077;&#1090;%20&#1087;&#1072;&#1090;&#1077;&#1085;&#1090;&#1086;&#1074;%20&#1080;%20&#1089;&#1074;&#1080;&#1076;&#1077;&#1090;&#1077;&#1083;&#1100;&#1089;&#1090;&#1074;\&#1057;&#1050;&#1040;&#1053;&#1067;%20&#1086;&#1093;&#1088;&#1072;&#1085;&#1085;&#1099;&#1093;%20&#1076;&#1086;&#1082;&#1091;&#1084;&#1077;&#1085;&#1090;&#1086;&#1074;\&#1055;&#1072;&#1090;&#1077;&#1085;&#1090;&#1099;%202011-2016\&#1050;&#1086;&#1083;&#1086;&#1082;&#1086;&#1083;&#1086;&#1074;_&#1052;&#1086;&#1085;&#1086;&#1074;&#1089;&#1082;&#1072;&#1103;_2012\112461.jpg"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HF248"/>
  <sheetViews>
    <sheetView tabSelected="1" topLeftCell="J1" zoomScaleNormal="100" workbookViewId="0">
      <pane ySplit="1" topLeftCell="A247" activePane="bottomLeft" state="frozen"/>
      <selection pane="bottomLeft" activeCell="V252" sqref="V252"/>
    </sheetView>
  </sheetViews>
  <sheetFormatPr defaultColWidth="9.140625" defaultRowHeight="15" x14ac:dyDescent="0.25"/>
  <cols>
    <col min="1" max="1" width="5.5703125" style="76" customWidth="1"/>
    <col min="2" max="2" width="9.28515625" style="82" customWidth="1"/>
    <col min="3" max="3" width="14.5703125" style="60" customWidth="1"/>
    <col min="4" max="4" width="25.5703125" style="60" customWidth="1"/>
    <col min="5" max="5" width="45.7109375" style="60" customWidth="1"/>
    <col min="6" max="6" width="91.5703125" style="60" customWidth="1"/>
    <col min="7" max="7" width="9.140625" style="60" customWidth="1"/>
    <col min="8" max="8" width="13.7109375" style="60" customWidth="1"/>
    <col min="9" max="9" width="15.28515625" style="60" customWidth="1"/>
    <col min="10" max="10" width="19.28515625" style="60" customWidth="1"/>
    <col min="11" max="11" width="60.28515625" style="83" customWidth="1"/>
    <col min="12" max="12" width="19.28515625" style="82" customWidth="1"/>
    <col min="13" max="13" width="15" style="82" customWidth="1"/>
    <col min="14" max="14" width="14.5703125" style="82" customWidth="1"/>
    <col min="15" max="15" width="13.5703125" style="82" customWidth="1"/>
    <col min="16" max="17" width="19" style="60" customWidth="1"/>
    <col min="18" max="18" width="30.28515625" style="1" hidden="1" customWidth="1"/>
    <col min="19" max="19" width="31" style="1" hidden="1" customWidth="1"/>
    <col min="20" max="20" width="24.140625" style="1" hidden="1" customWidth="1"/>
    <col min="21" max="21" width="26.5703125" style="1" hidden="1" customWidth="1"/>
    <col min="22" max="22" width="13.28515625" style="60" customWidth="1"/>
    <col min="23" max="23" width="13" style="1" hidden="1" customWidth="1"/>
    <col min="24" max="24" width="64.85546875" style="60" customWidth="1"/>
    <col min="25" max="25" width="13.5703125" style="3" hidden="1" customWidth="1"/>
    <col min="26" max="26" width="27.5703125" style="4" hidden="1" customWidth="1"/>
    <col min="27" max="27" width="9.140625" style="4" bestFit="1" customWidth="1"/>
    <col min="28" max="16384" width="9.140625" style="4"/>
  </cols>
  <sheetData>
    <row r="1" spans="1:26" s="2" customFormat="1" ht="123.75" customHeight="1" x14ac:dyDescent="0.25">
      <c r="A1" s="74" t="s">
        <v>0</v>
      </c>
      <c r="B1" s="77" t="s">
        <v>1</v>
      </c>
      <c r="C1" s="59" t="s">
        <v>2</v>
      </c>
      <c r="D1" s="59" t="s">
        <v>3</v>
      </c>
      <c r="E1" s="59" t="s">
        <v>4</v>
      </c>
      <c r="F1" s="59" t="s">
        <v>5</v>
      </c>
      <c r="G1" s="59" t="s">
        <v>6</v>
      </c>
      <c r="H1" s="59" t="s">
        <v>7</v>
      </c>
      <c r="I1" s="59" t="s">
        <v>8</v>
      </c>
      <c r="J1" s="59" t="s">
        <v>9</v>
      </c>
      <c r="K1" s="59" t="s">
        <v>10</v>
      </c>
      <c r="L1" s="59" t="s">
        <v>11</v>
      </c>
      <c r="M1" s="59" t="s">
        <v>12</v>
      </c>
      <c r="N1" s="59" t="s">
        <v>13</v>
      </c>
      <c r="O1" s="59" t="s">
        <v>14</v>
      </c>
      <c r="P1" s="59" t="s">
        <v>15</v>
      </c>
      <c r="Q1" s="59" t="s">
        <v>16</v>
      </c>
      <c r="R1" s="5" t="s">
        <v>17</v>
      </c>
      <c r="S1" s="5" t="s">
        <v>18</v>
      </c>
      <c r="T1" s="5" t="s">
        <v>19</v>
      </c>
      <c r="U1" s="100" t="s">
        <v>20</v>
      </c>
      <c r="V1" s="143" t="s">
        <v>21</v>
      </c>
      <c r="W1" s="110" t="s">
        <v>22</v>
      </c>
      <c r="X1" s="143" t="s">
        <v>23</v>
      </c>
      <c r="Y1" s="111" t="s">
        <v>24</v>
      </c>
      <c r="Z1" s="6" t="s">
        <v>25</v>
      </c>
    </row>
    <row r="2" spans="1:26" ht="96" hidden="1" customHeight="1" x14ac:dyDescent="0.25">
      <c r="A2" s="72">
        <v>1</v>
      </c>
      <c r="B2" s="7" t="s">
        <v>26</v>
      </c>
      <c r="C2" s="8" t="s">
        <v>27</v>
      </c>
      <c r="D2" s="8" t="s">
        <v>28</v>
      </c>
      <c r="E2" s="8" t="s">
        <v>979</v>
      </c>
      <c r="F2" s="9" t="s">
        <v>29</v>
      </c>
      <c r="G2" s="7">
        <v>2009</v>
      </c>
      <c r="H2" s="8" t="s">
        <v>30</v>
      </c>
      <c r="I2" s="8" t="s">
        <v>31</v>
      </c>
      <c r="J2" s="8" t="s">
        <v>32</v>
      </c>
      <c r="K2" s="10" t="s">
        <v>33</v>
      </c>
      <c r="L2" s="11">
        <f>1200+1800+2400</f>
        <v>5400</v>
      </c>
      <c r="M2" s="11">
        <v>15200</v>
      </c>
      <c r="N2" s="11">
        <f t="shared" ref="N2:N7" si="0">SUBTOTAL(9, L2:M2)</f>
        <v>0</v>
      </c>
      <c r="O2" s="11">
        <v>9000</v>
      </c>
      <c r="P2" s="12" t="s">
        <v>34</v>
      </c>
      <c r="Q2" s="12" t="s">
        <v>35</v>
      </c>
      <c r="R2" s="13" t="s">
        <v>36</v>
      </c>
      <c r="S2" s="13" t="s">
        <v>37</v>
      </c>
      <c r="T2" s="13" t="s">
        <v>38</v>
      </c>
      <c r="U2" s="14" t="s">
        <v>39</v>
      </c>
      <c r="V2" s="124" t="s">
        <v>40</v>
      </c>
      <c r="W2" s="12"/>
      <c r="X2" s="124" t="s">
        <v>41</v>
      </c>
      <c r="Y2" s="13"/>
      <c r="Z2" s="15"/>
    </row>
    <row r="3" spans="1:26" ht="105" hidden="1" customHeight="1" x14ac:dyDescent="0.25">
      <c r="A3" s="7">
        <v>2</v>
      </c>
      <c r="B3" s="7" t="s">
        <v>26</v>
      </c>
      <c r="C3" s="8" t="s">
        <v>42</v>
      </c>
      <c r="D3" s="8" t="s">
        <v>43</v>
      </c>
      <c r="E3" s="8" t="s">
        <v>44</v>
      </c>
      <c r="F3" s="9" t="s">
        <v>45</v>
      </c>
      <c r="G3" s="7">
        <v>2009</v>
      </c>
      <c r="H3" s="8" t="s">
        <v>30</v>
      </c>
      <c r="I3" s="8" t="s">
        <v>31</v>
      </c>
      <c r="J3" s="8" t="s">
        <v>46</v>
      </c>
      <c r="K3" s="10" t="s">
        <v>47</v>
      </c>
      <c r="L3" s="11">
        <f>1200+1800+2400</f>
        <v>5400</v>
      </c>
      <c r="M3" s="11">
        <v>12150</v>
      </c>
      <c r="N3" s="11">
        <f t="shared" si="0"/>
        <v>0</v>
      </c>
      <c r="O3" s="11">
        <v>10100</v>
      </c>
      <c r="P3" s="12" t="s">
        <v>34</v>
      </c>
      <c r="Q3" s="12" t="s">
        <v>35</v>
      </c>
      <c r="R3" s="13" t="s">
        <v>36</v>
      </c>
      <c r="S3" s="13" t="s">
        <v>37</v>
      </c>
      <c r="T3" s="13" t="s">
        <v>38</v>
      </c>
      <c r="U3" s="14" t="s">
        <v>39</v>
      </c>
      <c r="V3" s="12" t="s">
        <v>40</v>
      </c>
      <c r="W3" s="12"/>
      <c r="X3" s="12" t="s">
        <v>48</v>
      </c>
      <c r="Y3" s="13"/>
      <c r="Z3" s="15"/>
    </row>
    <row r="4" spans="1:26" ht="90.75" hidden="1" customHeight="1" x14ac:dyDescent="0.25">
      <c r="A4" s="7">
        <v>3</v>
      </c>
      <c r="B4" s="7" t="s">
        <v>49</v>
      </c>
      <c r="C4" s="8" t="s">
        <v>50</v>
      </c>
      <c r="D4" s="8" t="s">
        <v>51</v>
      </c>
      <c r="E4" s="8" t="s">
        <v>52</v>
      </c>
      <c r="F4" s="9" t="s">
        <v>53</v>
      </c>
      <c r="G4" s="7">
        <v>2009</v>
      </c>
      <c r="H4" s="8" t="s">
        <v>54</v>
      </c>
      <c r="I4" s="8" t="s">
        <v>31</v>
      </c>
      <c r="J4" s="8" t="s">
        <v>55</v>
      </c>
      <c r="K4" s="10" t="s">
        <v>56</v>
      </c>
      <c r="L4" s="11">
        <f>720+270+180</f>
        <v>1170</v>
      </c>
      <c r="M4" s="11">
        <v>10050</v>
      </c>
      <c r="N4" s="11">
        <f t="shared" si="0"/>
        <v>0</v>
      </c>
      <c r="O4" s="11">
        <v>3450</v>
      </c>
      <c r="P4" s="12" t="s">
        <v>57</v>
      </c>
      <c r="Q4" s="12" t="s">
        <v>35</v>
      </c>
      <c r="R4" s="12"/>
      <c r="S4" s="12"/>
      <c r="T4" s="12"/>
      <c r="U4" s="12"/>
      <c r="V4" s="12" t="s">
        <v>40</v>
      </c>
      <c r="W4" s="12"/>
      <c r="X4" s="12" t="s">
        <v>58</v>
      </c>
      <c r="Y4" s="13"/>
      <c r="Z4" s="15"/>
    </row>
    <row r="5" spans="1:26" ht="82.5" hidden="1" customHeight="1" x14ac:dyDescent="0.25">
      <c r="A5" s="7">
        <v>4</v>
      </c>
      <c r="B5" s="7" t="s">
        <v>49</v>
      </c>
      <c r="C5" s="8" t="s">
        <v>50</v>
      </c>
      <c r="D5" s="8" t="s">
        <v>51</v>
      </c>
      <c r="E5" s="8" t="s">
        <v>59</v>
      </c>
      <c r="F5" s="9" t="s">
        <v>60</v>
      </c>
      <c r="G5" s="7">
        <v>2009</v>
      </c>
      <c r="H5" s="8" t="s">
        <v>54</v>
      </c>
      <c r="I5" s="8" t="s">
        <v>31</v>
      </c>
      <c r="J5" s="8" t="s">
        <v>61</v>
      </c>
      <c r="K5" s="10" t="s">
        <v>62</v>
      </c>
      <c r="L5" s="11">
        <f>720+270+180</f>
        <v>1170</v>
      </c>
      <c r="M5" s="11">
        <v>10050</v>
      </c>
      <c r="N5" s="11">
        <f t="shared" si="0"/>
        <v>0</v>
      </c>
      <c r="O5" s="11">
        <v>9325</v>
      </c>
      <c r="P5" s="12" t="s">
        <v>57</v>
      </c>
      <c r="Q5" s="12" t="s">
        <v>35</v>
      </c>
      <c r="R5" s="12"/>
      <c r="S5" s="12"/>
      <c r="T5" s="12"/>
      <c r="U5" s="12"/>
      <c r="V5" s="12" t="s">
        <v>40</v>
      </c>
      <c r="W5" s="12"/>
      <c r="X5" s="12" t="s">
        <v>58</v>
      </c>
      <c r="Y5" s="13"/>
      <c r="Z5" s="15"/>
    </row>
    <row r="6" spans="1:26" ht="114" hidden="1" customHeight="1" x14ac:dyDescent="0.25">
      <c r="A6" s="7">
        <v>5</v>
      </c>
      <c r="B6" s="7" t="s">
        <v>49</v>
      </c>
      <c r="C6" s="8" t="s">
        <v>50</v>
      </c>
      <c r="D6" s="8" t="s">
        <v>51</v>
      </c>
      <c r="E6" s="8" t="s">
        <v>63</v>
      </c>
      <c r="F6" s="9" t="s">
        <v>64</v>
      </c>
      <c r="G6" s="7">
        <v>2009</v>
      </c>
      <c r="H6" s="8" t="s">
        <v>54</v>
      </c>
      <c r="I6" s="8" t="s">
        <v>31</v>
      </c>
      <c r="J6" s="8" t="s">
        <v>65</v>
      </c>
      <c r="K6" s="10" t="s">
        <v>66</v>
      </c>
      <c r="L6" s="11">
        <f>720+270+180</f>
        <v>1170</v>
      </c>
      <c r="M6" s="11">
        <v>10050</v>
      </c>
      <c r="N6" s="11">
        <f t="shared" si="0"/>
        <v>0</v>
      </c>
      <c r="O6" s="11">
        <v>5600</v>
      </c>
      <c r="P6" s="12" t="s">
        <v>57</v>
      </c>
      <c r="Q6" s="12" t="s">
        <v>35</v>
      </c>
      <c r="R6" s="12"/>
      <c r="S6" s="12"/>
      <c r="T6" s="12"/>
      <c r="U6" s="12"/>
      <c r="V6" s="12" t="s">
        <v>40</v>
      </c>
      <c r="W6" s="12"/>
      <c r="X6" s="12" t="s">
        <v>58</v>
      </c>
      <c r="Y6" s="13"/>
      <c r="Z6" s="15"/>
    </row>
    <row r="7" spans="1:26" ht="111" hidden="1" customHeight="1" x14ac:dyDescent="0.25">
      <c r="A7" s="7">
        <v>6</v>
      </c>
      <c r="B7" s="7" t="s">
        <v>26</v>
      </c>
      <c r="C7" s="8" t="s">
        <v>27</v>
      </c>
      <c r="D7" s="8" t="s">
        <v>67</v>
      </c>
      <c r="E7" s="8" t="s">
        <v>68</v>
      </c>
      <c r="F7" s="9" t="s">
        <v>69</v>
      </c>
      <c r="G7" s="7">
        <v>2010</v>
      </c>
      <c r="H7" s="8" t="s">
        <v>30</v>
      </c>
      <c r="I7" s="8" t="s">
        <v>31</v>
      </c>
      <c r="J7" s="8" t="s">
        <v>70</v>
      </c>
      <c r="K7" s="10" t="s">
        <v>71</v>
      </c>
      <c r="L7" s="11">
        <f>1200+1800+2400</f>
        <v>5400</v>
      </c>
      <c r="M7" s="11">
        <v>14500</v>
      </c>
      <c r="N7" s="11">
        <f t="shared" si="0"/>
        <v>0</v>
      </c>
      <c r="O7" s="11">
        <v>209800</v>
      </c>
      <c r="P7" s="12" t="s">
        <v>34</v>
      </c>
      <c r="Q7" s="12" t="s">
        <v>35</v>
      </c>
      <c r="R7" s="13" t="s">
        <v>36</v>
      </c>
      <c r="S7" s="13" t="s">
        <v>37</v>
      </c>
      <c r="T7" s="13" t="s">
        <v>38</v>
      </c>
      <c r="U7" s="14" t="s">
        <v>39</v>
      </c>
      <c r="V7" s="12" t="s">
        <v>40</v>
      </c>
      <c r="W7" s="12"/>
      <c r="X7" s="12" t="s">
        <v>48</v>
      </c>
      <c r="Y7" s="13"/>
      <c r="Z7" s="15"/>
    </row>
    <row r="8" spans="1:26" ht="80.25" hidden="1" customHeight="1" x14ac:dyDescent="0.25">
      <c r="A8" s="7">
        <v>7</v>
      </c>
      <c r="B8" s="7" t="s">
        <v>49</v>
      </c>
      <c r="C8" s="8" t="s">
        <v>50</v>
      </c>
      <c r="D8" s="8" t="s">
        <v>72</v>
      </c>
      <c r="E8" s="8" t="s">
        <v>73</v>
      </c>
      <c r="F8" s="8"/>
      <c r="G8" s="7">
        <v>2010</v>
      </c>
      <c r="H8" s="8" t="s">
        <v>74</v>
      </c>
      <c r="I8" s="8" t="s">
        <v>31</v>
      </c>
      <c r="J8" s="8" t="s">
        <v>75</v>
      </c>
      <c r="K8" s="10" t="s">
        <v>76</v>
      </c>
      <c r="L8" s="11">
        <f>720+270+180</f>
        <v>1170</v>
      </c>
      <c r="M8" s="11">
        <v>0</v>
      </c>
      <c r="N8" s="11">
        <v>1170</v>
      </c>
      <c r="O8" s="11">
        <v>502600</v>
      </c>
      <c r="P8" s="12" t="s">
        <v>57</v>
      </c>
      <c r="Q8" s="12" t="s">
        <v>35</v>
      </c>
      <c r="R8" s="12"/>
      <c r="S8" s="12"/>
      <c r="T8" s="12"/>
      <c r="U8" s="12"/>
      <c r="V8" s="12" t="s">
        <v>40</v>
      </c>
      <c r="W8" s="12"/>
      <c r="X8" s="12" t="s">
        <v>77</v>
      </c>
      <c r="Y8" s="13"/>
      <c r="Z8" s="15"/>
    </row>
    <row r="9" spans="1:26" ht="108.75" hidden="1" customHeight="1" x14ac:dyDescent="0.25">
      <c r="A9" s="7">
        <v>8</v>
      </c>
      <c r="B9" s="7" t="s">
        <v>49</v>
      </c>
      <c r="C9" s="8" t="s">
        <v>50</v>
      </c>
      <c r="D9" s="8" t="s">
        <v>72</v>
      </c>
      <c r="E9" s="8" t="s">
        <v>78</v>
      </c>
      <c r="F9" s="8"/>
      <c r="G9" s="7">
        <v>2010</v>
      </c>
      <c r="H9" s="8" t="s">
        <v>74</v>
      </c>
      <c r="I9" s="8" t="s">
        <v>31</v>
      </c>
      <c r="J9" s="8" t="s">
        <v>79</v>
      </c>
      <c r="K9" s="10" t="s">
        <v>80</v>
      </c>
      <c r="L9" s="11">
        <f>720+270+180</f>
        <v>1170</v>
      </c>
      <c r="M9" s="11">
        <v>0</v>
      </c>
      <c r="N9" s="11">
        <v>1170</v>
      </c>
      <c r="O9" s="11">
        <v>502600</v>
      </c>
      <c r="P9" s="12" t="s">
        <v>57</v>
      </c>
      <c r="Q9" s="12" t="s">
        <v>35</v>
      </c>
      <c r="R9" s="12"/>
      <c r="S9" s="12"/>
      <c r="T9" s="12"/>
      <c r="U9" s="12"/>
      <c r="V9" s="12" t="s">
        <v>40</v>
      </c>
      <c r="W9" s="12"/>
      <c r="X9" s="12" t="s">
        <v>77</v>
      </c>
      <c r="Y9" s="13"/>
      <c r="Z9" s="15"/>
    </row>
    <row r="10" spans="1:26" ht="105.75" hidden="1" customHeight="1" x14ac:dyDescent="0.25">
      <c r="A10" s="7">
        <v>9</v>
      </c>
      <c r="B10" s="7" t="s">
        <v>49</v>
      </c>
      <c r="C10" s="8" t="s">
        <v>50</v>
      </c>
      <c r="D10" s="8" t="s">
        <v>81</v>
      </c>
      <c r="E10" s="8" t="s">
        <v>82</v>
      </c>
      <c r="F10" s="8"/>
      <c r="G10" s="7">
        <v>2010</v>
      </c>
      <c r="H10" s="8" t="s">
        <v>74</v>
      </c>
      <c r="I10" s="8" t="s">
        <v>31</v>
      </c>
      <c r="J10" s="8" t="s">
        <v>83</v>
      </c>
      <c r="K10" s="10" t="s">
        <v>84</v>
      </c>
      <c r="L10" s="11">
        <f>720+270+180</f>
        <v>1170</v>
      </c>
      <c r="M10" s="16">
        <v>0</v>
      </c>
      <c r="N10" s="7">
        <v>1170</v>
      </c>
      <c r="O10" s="16">
        <v>2600</v>
      </c>
      <c r="P10" s="8" t="s">
        <v>57</v>
      </c>
      <c r="Q10" s="12" t="s">
        <v>35</v>
      </c>
      <c r="R10" s="12"/>
      <c r="S10" s="12"/>
      <c r="T10" s="12"/>
      <c r="U10" s="12"/>
      <c r="V10" s="121" t="s">
        <v>40</v>
      </c>
      <c r="W10" s="12"/>
      <c r="X10" s="121" t="s">
        <v>85</v>
      </c>
      <c r="Y10" s="13"/>
      <c r="Z10" s="15"/>
    </row>
    <row r="11" spans="1:26" s="56" customFormat="1" ht="101.25" hidden="1" customHeight="1" x14ac:dyDescent="0.25">
      <c r="A11" s="58">
        <v>10</v>
      </c>
      <c r="B11" s="58" t="s">
        <v>1264</v>
      </c>
      <c r="C11" s="49" t="s">
        <v>86</v>
      </c>
      <c r="D11" s="49" t="s">
        <v>87</v>
      </c>
      <c r="E11" s="190" t="s">
        <v>88</v>
      </c>
      <c r="F11" s="50" t="s">
        <v>89</v>
      </c>
      <c r="G11" s="48">
        <v>2011</v>
      </c>
      <c r="H11" s="49" t="s">
        <v>30</v>
      </c>
      <c r="I11" s="61" t="s">
        <v>1554</v>
      </c>
      <c r="J11" s="61" t="s">
        <v>1025</v>
      </c>
      <c r="K11" s="66" t="s">
        <v>1026</v>
      </c>
      <c r="L11" s="52">
        <f>1650+2450+3250</f>
        <v>7350</v>
      </c>
      <c r="M11" s="52">
        <v>12400</v>
      </c>
      <c r="N11" s="52">
        <f>SUBTOTAL(9, L11:M11)</f>
        <v>0</v>
      </c>
      <c r="O11" s="52">
        <v>10846</v>
      </c>
      <c r="P11" s="53" t="s">
        <v>34</v>
      </c>
      <c r="Q11" s="53" t="s">
        <v>35</v>
      </c>
      <c r="R11" s="54" t="s">
        <v>91</v>
      </c>
      <c r="S11" s="54" t="s">
        <v>91</v>
      </c>
      <c r="T11" s="54" t="s">
        <v>91</v>
      </c>
      <c r="U11" s="101" t="s">
        <v>91</v>
      </c>
      <c r="V11" s="167" t="s">
        <v>92</v>
      </c>
      <c r="W11" s="112" t="s">
        <v>93</v>
      </c>
      <c r="X11" s="168" t="s">
        <v>94</v>
      </c>
      <c r="Y11" s="113" t="s">
        <v>95</v>
      </c>
      <c r="Z11" s="55"/>
    </row>
    <row r="12" spans="1:26" ht="79.5" hidden="1" customHeight="1" x14ac:dyDescent="0.25">
      <c r="A12" s="7">
        <v>11</v>
      </c>
      <c r="B12" s="7" t="s">
        <v>49</v>
      </c>
      <c r="C12" s="8" t="s">
        <v>50</v>
      </c>
      <c r="D12" s="8" t="s">
        <v>96</v>
      </c>
      <c r="E12" s="8" t="s">
        <v>97</v>
      </c>
      <c r="F12" s="9" t="s">
        <v>98</v>
      </c>
      <c r="G12" s="7">
        <v>2011</v>
      </c>
      <c r="H12" s="8" t="s">
        <v>30</v>
      </c>
      <c r="I12" s="8" t="s">
        <v>31</v>
      </c>
      <c r="J12" s="8" t="s">
        <v>99</v>
      </c>
      <c r="K12" s="10" t="s">
        <v>100</v>
      </c>
      <c r="L12" s="11">
        <f>1650+2450+3250</f>
        <v>7350</v>
      </c>
      <c r="M12" s="11">
        <v>12150</v>
      </c>
      <c r="N12" s="11">
        <f>SUBTOTAL(9, L12:M12)</f>
        <v>0</v>
      </c>
      <c r="O12" s="11">
        <v>7850</v>
      </c>
      <c r="P12" s="12" t="s">
        <v>57</v>
      </c>
      <c r="Q12" s="12" t="s">
        <v>101</v>
      </c>
      <c r="R12" s="12"/>
      <c r="S12" s="12"/>
      <c r="T12" s="12"/>
      <c r="U12" s="12"/>
      <c r="V12" s="124" t="s">
        <v>40</v>
      </c>
      <c r="W12" s="12"/>
      <c r="X12" s="124" t="s">
        <v>58</v>
      </c>
      <c r="Y12" s="13"/>
      <c r="Z12" s="15"/>
    </row>
    <row r="13" spans="1:26" ht="111" hidden="1" customHeight="1" x14ac:dyDescent="0.25">
      <c r="A13" s="7">
        <v>12</v>
      </c>
      <c r="B13" s="7" t="s">
        <v>49</v>
      </c>
      <c r="C13" s="8" t="s">
        <v>50</v>
      </c>
      <c r="D13" s="8" t="s">
        <v>81</v>
      </c>
      <c r="E13" s="8" t="s">
        <v>102</v>
      </c>
      <c r="F13" s="8"/>
      <c r="G13" s="7">
        <v>2011</v>
      </c>
      <c r="H13" s="8" t="s">
        <v>74</v>
      </c>
      <c r="I13" s="8" t="s">
        <v>31</v>
      </c>
      <c r="J13" s="8" t="s">
        <v>103</v>
      </c>
      <c r="K13" s="10" t="s">
        <v>104</v>
      </c>
      <c r="L13" s="11">
        <f t="shared" ref="L13:L24" si="1">720+270+180</f>
        <v>1170</v>
      </c>
      <c r="M13" s="16">
        <v>0</v>
      </c>
      <c r="N13" s="7">
        <v>1170</v>
      </c>
      <c r="O13" s="16">
        <v>1170</v>
      </c>
      <c r="P13" s="8" t="s">
        <v>57</v>
      </c>
      <c r="Q13" s="12" t="s">
        <v>35</v>
      </c>
      <c r="R13" s="12"/>
      <c r="S13" s="12"/>
      <c r="T13" s="12"/>
      <c r="U13" s="12"/>
      <c r="V13" s="121" t="s">
        <v>40</v>
      </c>
      <c r="W13" s="12"/>
      <c r="X13" s="121" t="s">
        <v>85</v>
      </c>
      <c r="Y13" s="13"/>
      <c r="Z13" s="15"/>
    </row>
    <row r="14" spans="1:26" s="17" customFormat="1" ht="124.5" hidden="1" customHeight="1" x14ac:dyDescent="0.25">
      <c r="A14" s="58">
        <v>13</v>
      </c>
      <c r="B14" s="58" t="s">
        <v>1265</v>
      </c>
      <c r="C14" s="49" t="s">
        <v>105</v>
      </c>
      <c r="D14" s="61" t="s">
        <v>106</v>
      </c>
      <c r="E14" s="61" t="s">
        <v>107</v>
      </c>
      <c r="F14" s="49"/>
      <c r="G14" s="48">
        <v>2011</v>
      </c>
      <c r="H14" s="49" t="s">
        <v>74</v>
      </c>
      <c r="I14" s="61" t="s">
        <v>1345</v>
      </c>
      <c r="J14" s="61" t="s">
        <v>1033</v>
      </c>
      <c r="K14" s="64" t="s">
        <v>1034</v>
      </c>
      <c r="L14" s="52">
        <f t="shared" si="1"/>
        <v>1170</v>
      </c>
      <c r="M14" s="79">
        <v>0</v>
      </c>
      <c r="N14" s="52">
        <v>1170</v>
      </c>
      <c r="O14" s="79">
        <v>2600</v>
      </c>
      <c r="P14" s="53" t="s">
        <v>57</v>
      </c>
      <c r="Q14" s="53" t="s">
        <v>35</v>
      </c>
      <c r="R14" s="23"/>
      <c r="S14" s="23"/>
      <c r="T14" s="23"/>
      <c r="U14" s="102"/>
      <c r="V14" s="168" t="s">
        <v>151</v>
      </c>
      <c r="W14" s="114" t="s">
        <v>93</v>
      </c>
      <c r="X14" s="167" t="s">
        <v>109</v>
      </c>
      <c r="Y14" s="115" t="s">
        <v>110</v>
      </c>
      <c r="Z14" s="25">
        <f>10*90*342</f>
        <v>307800</v>
      </c>
    </row>
    <row r="15" spans="1:26" s="17" customFormat="1" ht="95.25" hidden="1" customHeight="1" x14ac:dyDescent="0.25">
      <c r="A15" s="58">
        <v>14</v>
      </c>
      <c r="B15" s="58" t="s">
        <v>1265</v>
      </c>
      <c r="C15" s="49" t="s">
        <v>105</v>
      </c>
      <c r="D15" s="61" t="s">
        <v>111</v>
      </c>
      <c r="E15" s="61" t="s">
        <v>112</v>
      </c>
      <c r="F15" s="49"/>
      <c r="G15" s="48">
        <v>2011</v>
      </c>
      <c r="H15" s="49" t="s">
        <v>74</v>
      </c>
      <c r="I15" s="61" t="s">
        <v>1345</v>
      </c>
      <c r="J15" s="61" t="s">
        <v>1035</v>
      </c>
      <c r="K15" s="64" t="s">
        <v>1036</v>
      </c>
      <c r="L15" s="52">
        <f t="shared" si="1"/>
        <v>1170</v>
      </c>
      <c r="M15" s="79">
        <v>0</v>
      </c>
      <c r="N15" s="52">
        <v>1170</v>
      </c>
      <c r="O15" s="79">
        <v>2600</v>
      </c>
      <c r="P15" s="53" t="s">
        <v>57</v>
      </c>
      <c r="Q15" s="53" t="s">
        <v>35</v>
      </c>
      <c r="R15" s="23"/>
      <c r="S15" s="23"/>
      <c r="T15" s="23"/>
      <c r="U15" s="102"/>
      <c r="V15" s="168" t="s">
        <v>151</v>
      </c>
      <c r="W15" s="114" t="s">
        <v>93</v>
      </c>
      <c r="X15" s="167" t="s">
        <v>109</v>
      </c>
      <c r="Y15" s="115" t="s">
        <v>113</v>
      </c>
      <c r="Z15" s="25"/>
    </row>
    <row r="16" spans="1:26" ht="101.25" hidden="1" customHeight="1" x14ac:dyDescent="0.25">
      <c r="A16" s="7">
        <v>15</v>
      </c>
      <c r="B16" s="7" t="s">
        <v>49</v>
      </c>
      <c r="C16" s="8" t="s">
        <v>50</v>
      </c>
      <c r="D16" s="8" t="s">
        <v>114</v>
      </c>
      <c r="E16" s="8" t="s">
        <v>115</v>
      </c>
      <c r="F16" s="8"/>
      <c r="G16" s="7">
        <v>2011</v>
      </c>
      <c r="H16" s="8" t="s">
        <v>74</v>
      </c>
      <c r="I16" s="8" t="s">
        <v>31</v>
      </c>
      <c r="J16" s="8" t="s">
        <v>116</v>
      </c>
      <c r="K16" s="10" t="s">
        <v>117</v>
      </c>
      <c r="L16" s="11">
        <f t="shared" si="1"/>
        <v>1170</v>
      </c>
      <c r="M16" s="16">
        <v>0</v>
      </c>
      <c r="N16" s="11">
        <v>1170</v>
      </c>
      <c r="O16" s="16">
        <v>252600</v>
      </c>
      <c r="P16" s="12" t="s">
        <v>57</v>
      </c>
      <c r="Q16" s="12" t="s">
        <v>35</v>
      </c>
      <c r="R16" s="12"/>
      <c r="S16" s="12"/>
      <c r="T16" s="12"/>
      <c r="U16" s="12"/>
      <c r="V16" s="124" t="s">
        <v>40</v>
      </c>
      <c r="W16" s="12"/>
      <c r="X16" s="124" t="s">
        <v>85</v>
      </c>
      <c r="Y16" s="13"/>
      <c r="Z16" s="15"/>
    </row>
    <row r="17" spans="1:26" ht="100.5" hidden="1" customHeight="1" x14ac:dyDescent="0.25">
      <c r="A17" s="7">
        <v>16</v>
      </c>
      <c r="B17" s="7" t="s">
        <v>49</v>
      </c>
      <c r="C17" s="8" t="s">
        <v>50</v>
      </c>
      <c r="D17" s="8" t="s">
        <v>114</v>
      </c>
      <c r="E17" s="8" t="s">
        <v>118</v>
      </c>
      <c r="F17" s="8"/>
      <c r="G17" s="7">
        <v>2011</v>
      </c>
      <c r="H17" s="8" t="s">
        <v>74</v>
      </c>
      <c r="I17" s="8" t="s">
        <v>31</v>
      </c>
      <c r="J17" s="8" t="s">
        <v>119</v>
      </c>
      <c r="K17" s="10" t="s">
        <v>120</v>
      </c>
      <c r="L17" s="11">
        <f t="shared" si="1"/>
        <v>1170</v>
      </c>
      <c r="M17" s="16">
        <v>0</v>
      </c>
      <c r="N17" s="7">
        <v>1170</v>
      </c>
      <c r="O17" s="16">
        <v>252600</v>
      </c>
      <c r="P17" s="12" t="s">
        <v>57</v>
      </c>
      <c r="Q17" s="12" t="s">
        <v>35</v>
      </c>
      <c r="R17" s="12"/>
      <c r="S17" s="12"/>
      <c r="T17" s="12"/>
      <c r="U17" s="12"/>
      <c r="V17" s="12" t="s">
        <v>40</v>
      </c>
      <c r="W17" s="12"/>
      <c r="X17" s="12" t="s">
        <v>85</v>
      </c>
      <c r="Y17" s="13"/>
      <c r="Z17" s="15"/>
    </row>
    <row r="18" spans="1:26" ht="135" hidden="1" customHeight="1" x14ac:dyDescent="0.25">
      <c r="A18" s="7">
        <v>17</v>
      </c>
      <c r="B18" s="7" t="s">
        <v>49</v>
      </c>
      <c r="C18" s="8" t="s">
        <v>50</v>
      </c>
      <c r="D18" s="8" t="s">
        <v>114</v>
      </c>
      <c r="E18" s="8" t="s">
        <v>121</v>
      </c>
      <c r="F18" s="8"/>
      <c r="G18" s="7">
        <v>2011</v>
      </c>
      <c r="H18" s="8" t="s">
        <v>74</v>
      </c>
      <c r="I18" s="8" t="s">
        <v>31</v>
      </c>
      <c r="J18" s="8" t="s">
        <v>122</v>
      </c>
      <c r="K18" s="10" t="s">
        <v>123</v>
      </c>
      <c r="L18" s="11">
        <f t="shared" si="1"/>
        <v>1170</v>
      </c>
      <c r="M18" s="16">
        <v>0</v>
      </c>
      <c r="N18" s="11">
        <v>1170</v>
      </c>
      <c r="O18" s="16">
        <v>2600</v>
      </c>
      <c r="P18" s="12" t="s">
        <v>57</v>
      </c>
      <c r="Q18" s="12" t="s">
        <v>124</v>
      </c>
      <c r="R18" s="12"/>
      <c r="S18" s="12"/>
      <c r="T18" s="12"/>
      <c r="U18" s="12"/>
      <c r="V18" s="12" t="s">
        <v>40</v>
      </c>
      <c r="W18" s="12"/>
      <c r="X18" s="12" t="s">
        <v>85</v>
      </c>
      <c r="Y18" s="13"/>
      <c r="Z18" s="15"/>
    </row>
    <row r="19" spans="1:26" ht="159.75" hidden="1" customHeight="1" x14ac:dyDescent="0.25">
      <c r="A19" s="7">
        <v>18</v>
      </c>
      <c r="B19" s="7" t="s">
        <v>49</v>
      </c>
      <c r="C19" s="8" t="s">
        <v>50</v>
      </c>
      <c r="D19" s="8" t="s">
        <v>114</v>
      </c>
      <c r="E19" s="8" t="s">
        <v>125</v>
      </c>
      <c r="F19" s="8"/>
      <c r="G19" s="7">
        <v>2011</v>
      </c>
      <c r="H19" s="8" t="s">
        <v>74</v>
      </c>
      <c r="I19" s="8" t="s">
        <v>31</v>
      </c>
      <c r="J19" s="8" t="s">
        <v>126</v>
      </c>
      <c r="K19" s="10" t="s">
        <v>127</v>
      </c>
      <c r="L19" s="11">
        <f t="shared" si="1"/>
        <v>1170</v>
      </c>
      <c r="M19" s="16">
        <v>0</v>
      </c>
      <c r="N19" s="11">
        <v>1170</v>
      </c>
      <c r="O19" s="16">
        <v>252600</v>
      </c>
      <c r="P19" s="12" t="s">
        <v>57</v>
      </c>
      <c r="Q19" s="12" t="s">
        <v>35</v>
      </c>
      <c r="R19" s="12"/>
      <c r="S19" s="12"/>
      <c r="T19" s="12"/>
      <c r="U19" s="12"/>
      <c r="V19" s="12" t="s">
        <v>40</v>
      </c>
      <c r="W19" s="12"/>
      <c r="X19" s="12" t="s">
        <v>85</v>
      </c>
      <c r="Y19" s="13"/>
      <c r="Z19" s="15"/>
    </row>
    <row r="20" spans="1:26" ht="151.5" hidden="1" customHeight="1" x14ac:dyDescent="0.25">
      <c r="A20" s="7">
        <v>19</v>
      </c>
      <c r="B20" s="7" t="s">
        <v>49</v>
      </c>
      <c r="C20" s="8" t="s">
        <v>50</v>
      </c>
      <c r="D20" s="8" t="s">
        <v>114</v>
      </c>
      <c r="E20" s="8" t="s">
        <v>128</v>
      </c>
      <c r="F20" s="8"/>
      <c r="G20" s="7">
        <v>2011</v>
      </c>
      <c r="H20" s="8" t="s">
        <v>74</v>
      </c>
      <c r="I20" s="8" t="s">
        <v>31</v>
      </c>
      <c r="J20" s="8" t="s">
        <v>129</v>
      </c>
      <c r="K20" s="10" t="s">
        <v>130</v>
      </c>
      <c r="L20" s="11">
        <f t="shared" si="1"/>
        <v>1170</v>
      </c>
      <c r="M20" s="16">
        <v>0</v>
      </c>
      <c r="N20" s="11">
        <v>1170</v>
      </c>
      <c r="O20" s="16">
        <v>2600</v>
      </c>
      <c r="P20" s="12" t="s">
        <v>57</v>
      </c>
      <c r="Q20" s="12" t="s">
        <v>124</v>
      </c>
      <c r="R20" s="12"/>
      <c r="S20" s="12"/>
      <c r="T20" s="12"/>
      <c r="U20" s="12"/>
      <c r="V20" s="121" t="s">
        <v>40</v>
      </c>
      <c r="W20" s="12"/>
      <c r="X20" s="121" t="s">
        <v>85</v>
      </c>
      <c r="Y20" s="13"/>
      <c r="Z20" s="15"/>
    </row>
    <row r="21" spans="1:26" s="17" customFormat="1" ht="138.75" hidden="1" customHeight="1" x14ac:dyDescent="0.25">
      <c r="A21" s="58">
        <v>20</v>
      </c>
      <c r="B21" s="58" t="s">
        <v>1257</v>
      </c>
      <c r="C21" s="49" t="s">
        <v>131</v>
      </c>
      <c r="D21" s="61" t="s">
        <v>132</v>
      </c>
      <c r="E21" s="61" t="s">
        <v>133</v>
      </c>
      <c r="F21" s="49"/>
      <c r="G21" s="48">
        <v>2011</v>
      </c>
      <c r="H21" s="49" t="s">
        <v>74</v>
      </c>
      <c r="I21" s="61" t="s">
        <v>1345</v>
      </c>
      <c r="J21" s="61" t="s">
        <v>1037</v>
      </c>
      <c r="K21" s="64" t="s">
        <v>1038</v>
      </c>
      <c r="L21" s="52">
        <f t="shared" si="1"/>
        <v>1170</v>
      </c>
      <c r="M21" s="79">
        <v>0</v>
      </c>
      <c r="N21" s="52">
        <v>1170</v>
      </c>
      <c r="O21" s="79">
        <v>192600</v>
      </c>
      <c r="P21" s="53" t="s">
        <v>134</v>
      </c>
      <c r="Q21" s="53" t="s">
        <v>35</v>
      </c>
      <c r="R21" s="24" t="s">
        <v>135</v>
      </c>
      <c r="S21" s="24" t="s">
        <v>136</v>
      </c>
      <c r="T21" s="23" t="s">
        <v>137</v>
      </c>
      <c r="U21" s="102" t="s">
        <v>138</v>
      </c>
      <c r="V21" s="168" t="s">
        <v>151</v>
      </c>
      <c r="W21" s="114"/>
      <c r="X21" s="167" t="s">
        <v>139</v>
      </c>
      <c r="Y21" s="115"/>
      <c r="Z21" s="26"/>
    </row>
    <row r="22" spans="1:26" s="17" customFormat="1" ht="150.75" customHeight="1" x14ac:dyDescent="0.25">
      <c r="A22" s="58">
        <v>21</v>
      </c>
      <c r="B22" s="58" t="s">
        <v>1265</v>
      </c>
      <c r="C22" s="49" t="s">
        <v>105</v>
      </c>
      <c r="D22" s="61" t="s">
        <v>140</v>
      </c>
      <c r="E22" s="61" t="s">
        <v>141</v>
      </c>
      <c r="F22" s="49"/>
      <c r="G22" s="48">
        <v>2011</v>
      </c>
      <c r="H22" s="49" t="s">
        <v>74</v>
      </c>
      <c r="I22" s="49" t="s">
        <v>108</v>
      </c>
      <c r="J22" s="61" t="s">
        <v>1039</v>
      </c>
      <c r="K22" s="66" t="s">
        <v>1040</v>
      </c>
      <c r="L22" s="52">
        <f t="shared" si="1"/>
        <v>1170</v>
      </c>
      <c r="M22" s="79">
        <v>0</v>
      </c>
      <c r="N22" s="52">
        <v>1170</v>
      </c>
      <c r="O22" s="79">
        <v>2600</v>
      </c>
      <c r="P22" s="53" t="s">
        <v>57</v>
      </c>
      <c r="Q22" s="53" t="s">
        <v>35</v>
      </c>
      <c r="R22" s="23"/>
      <c r="S22" s="23"/>
      <c r="T22" s="23"/>
      <c r="U22" s="102"/>
      <c r="V22" s="168" t="s">
        <v>92</v>
      </c>
      <c r="W22" s="114" t="s">
        <v>93</v>
      </c>
      <c r="X22" s="168" t="s">
        <v>1284</v>
      </c>
      <c r="Y22" s="115" t="s">
        <v>142</v>
      </c>
      <c r="Z22" s="25">
        <v>159990</v>
      </c>
    </row>
    <row r="23" spans="1:26" ht="153.75" hidden="1" customHeight="1" x14ac:dyDescent="0.25">
      <c r="A23" s="7">
        <v>22</v>
      </c>
      <c r="B23" s="7" t="s">
        <v>143</v>
      </c>
      <c r="C23" s="8" t="s">
        <v>144</v>
      </c>
      <c r="D23" s="8" t="s">
        <v>145</v>
      </c>
      <c r="E23" s="8" t="s">
        <v>146</v>
      </c>
      <c r="F23" s="8"/>
      <c r="G23" s="7">
        <v>2011</v>
      </c>
      <c r="H23" s="8" t="s">
        <v>147</v>
      </c>
      <c r="I23" s="8" t="s">
        <v>31</v>
      </c>
      <c r="J23" s="8" t="s">
        <v>148</v>
      </c>
      <c r="K23" s="8" t="s">
        <v>149</v>
      </c>
      <c r="L23" s="7">
        <f t="shared" si="1"/>
        <v>1170</v>
      </c>
      <c r="M23" s="16">
        <v>0</v>
      </c>
      <c r="N23" s="7">
        <v>1170</v>
      </c>
      <c r="O23" s="16">
        <v>1170</v>
      </c>
      <c r="P23" s="8" t="s">
        <v>150</v>
      </c>
      <c r="Q23" s="12" t="s">
        <v>35</v>
      </c>
      <c r="R23" s="12" t="s">
        <v>151</v>
      </c>
      <c r="S23" s="12"/>
      <c r="T23" s="12"/>
      <c r="U23" s="12"/>
      <c r="V23" s="125" t="s">
        <v>40</v>
      </c>
      <c r="W23" s="8"/>
      <c r="X23" s="125" t="s">
        <v>152</v>
      </c>
      <c r="Y23" s="13"/>
      <c r="Z23" s="27"/>
    </row>
    <row r="24" spans="1:26" ht="147.75" hidden="1" customHeight="1" x14ac:dyDescent="0.25">
      <c r="A24" s="7">
        <v>23</v>
      </c>
      <c r="B24" s="7" t="s">
        <v>143</v>
      </c>
      <c r="C24" s="8" t="s">
        <v>144</v>
      </c>
      <c r="D24" s="8" t="s">
        <v>153</v>
      </c>
      <c r="E24" s="8" t="s">
        <v>154</v>
      </c>
      <c r="F24" s="8"/>
      <c r="G24" s="7">
        <v>2011</v>
      </c>
      <c r="H24" s="8" t="s">
        <v>147</v>
      </c>
      <c r="I24" s="8" t="s">
        <v>31</v>
      </c>
      <c r="J24" s="8"/>
      <c r="K24" s="8" t="s">
        <v>155</v>
      </c>
      <c r="L24" s="7">
        <f t="shared" si="1"/>
        <v>1170</v>
      </c>
      <c r="M24" s="16">
        <v>0</v>
      </c>
      <c r="N24" s="7">
        <v>1170</v>
      </c>
      <c r="O24" s="16">
        <v>1170</v>
      </c>
      <c r="P24" s="8" t="s">
        <v>150</v>
      </c>
      <c r="Q24" s="12" t="s">
        <v>35</v>
      </c>
      <c r="R24" s="12" t="s">
        <v>151</v>
      </c>
      <c r="S24" s="12"/>
      <c r="T24" s="12"/>
      <c r="U24" s="12"/>
      <c r="V24" s="122" t="s">
        <v>40</v>
      </c>
      <c r="W24" s="8"/>
      <c r="X24" s="122" t="s">
        <v>152</v>
      </c>
      <c r="Y24" s="13"/>
      <c r="Z24" s="15"/>
    </row>
    <row r="25" spans="1:26" s="56" customFormat="1" ht="93" hidden="1" customHeight="1" x14ac:dyDescent="0.25">
      <c r="A25" s="58">
        <v>24</v>
      </c>
      <c r="B25" s="58" t="s">
        <v>1264</v>
      </c>
      <c r="C25" s="49" t="s">
        <v>86</v>
      </c>
      <c r="D25" s="49" t="s">
        <v>156</v>
      </c>
      <c r="E25" s="190" t="s">
        <v>157</v>
      </c>
      <c r="F25" s="50" t="s">
        <v>158</v>
      </c>
      <c r="G25" s="48">
        <v>2012</v>
      </c>
      <c r="H25" s="49" t="s">
        <v>30</v>
      </c>
      <c r="I25" s="61" t="s">
        <v>1554</v>
      </c>
      <c r="J25" s="61" t="s">
        <v>1027</v>
      </c>
      <c r="K25" s="66" t="s">
        <v>1028</v>
      </c>
      <c r="L25" s="52">
        <f>1650+2450+3250</f>
        <v>7350</v>
      </c>
      <c r="M25" s="52">
        <v>12400</v>
      </c>
      <c r="N25" s="52">
        <f>SUBTOTAL(9, L25:M25)</f>
        <v>0</v>
      </c>
      <c r="O25" s="52">
        <v>15696</v>
      </c>
      <c r="P25" s="53" t="s">
        <v>34</v>
      </c>
      <c r="Q25" s="53" t="s">
        <v>35</v>
      </c>
      <c r="R25" s="54" t="s">
        <v>91</v>
      </c>
      <c r="S25" s="54" t="s">
        <v>91</v>
      </c>
      <c r="T25" s="54" t="s">
        <v>91</v>
      </c>
      <c r="U25" s="101" t="s">
        <v>91</v>
      </c>
      <c r="V25" s="167" t="s">
        <v>92</v>
      </c>
      <c r="W25" s="112" t="s">
        <v>93</v>
      </c>
      <c r="X25" s="167" t="s">
        <v>159</v>
      </c>
      <c r="Y25" s="113" t="s">
        <v>160</v>
      </c>
      <c r="Z25" s="55"/>
    </row>
    <row r="26" spans="1:26" ht="125.25" hidden="1" customHeight="1" x14ac:dyDescent="0.25">
      <c r="A26" s="7">
        <v>25</v>
      </c>
      <c r="B26" s="7" t="s">
        <v>26</v>
      </c>
      <c r="C26" s="8" t="s">
        <v>27</v>
      </c>
      <c r="D26" s="8" t="s">
        <v>161</v>
      </c>
      <c r="E26" s="8" t="s">
        <v>162</v>
      </c>
      <c r="F26" s="9" t="s">
        <v>163</v>
      </c>
      <c r="G26" s="7">
        <v>2012</v>
      </c>
      <c r="H26" s="8" t="s">
        <v>30</v>
      </c>
      <c r="I26" s="8" t="s">
        <v>31</v>
      </c>
      <c r="J26" s="8" t="s">
        <v>164</v>
      </c>
      <c r="K26" s="10" t="s">
        <v>165</v>
      </c>
      <c r="L26" s="11">
        <f>1650+2450+3250</f>
        <v>7350</v>
      </c>
      <c r="M26" s="11">
        <v>7250</v>
      </c>
      <c r="N26" s="11">
        <f>SUBTOTAL(9, L26:M26)</f>
        <v>0</v>
      </c>
      <c r="O26" s="11">
        <v>333100</v>
      </c>
      <c r="P26" s="12" t="s">
        <v>34</v>
      </c>
      <c r="Q26" s="12" t="s">
        <v>35</v>
      </c>
      <c r="R26" s="13" t="s">
        <v>36</v>
      </c>
      <c r="S26" s="13" t="s">
        <v>37</v>
      </c>
      <c r="T26" s="13" t="s">
        <v>38</v>
      </c>
      <c r="U26" s="14" t="s">
        <v>39</v>
      </c>
      <c r="V26" s="124" t="s">
        <v>40</v>
      </c>
      <c r="W26" s="8"/>
      <c r="X26" s="124" t="s">
        <v>48</v>
      </c>
      <c r="Y26" s="13"/>
      <c r="Z26" s="15"/>
    </row>
    <row r="27" spans="1:26" ht="157.5" hidden="1" customHeight="1" x14ac:dyDescent="0.25">
      <c r="A27" s="7">
        <v>26</v>
      </c>
      <c r="B27" s="7" t="s">
        <v>26</v>
      </c>
      <c r="C27" s="8" t="s">
        <v>27</v>
      </c>
      <c r="D27" s="8" t="s">
        <v>166</v>
      </c>
      <c r="E27" s="8" t="s">
        <v>167</v>
      </c>
      <c r="F27" s="9" t="s">
        <v>168</v>
      </c>
      <c r="G27" s="7">
        <v>2012</v>
      </c>
      <c r="H27" s="8" t="s">
        <v>30</v>
      </c>
      <c r="I27" s="8" t="s">
        <v>31</v>
      </c>
      <c r="J27" s="8" t="s">
        <v>169</v>
      </c>
      <c r="K27" s="10" t="s">
        <v>170</v>
      </c>
      <c r="L27" s="11">
        <f>1650+2450+3250</f>
        <v>7350</v>
      </c>
      <c r="M27" s="11">
        <v>8900</v>
      </c>
      <c r="N27" s="11">
        <f>SUBTOTAL(9, L27:M27)</f>
        <v>0</v>
      </c>
      <c r="O27" s="11">
        <v>9840</v>
      </c>
      <c r="P27" s="12" t="s">
        <v>34</v>
      </c>
      <c r="Q27" s="12" t="s">
        <v>124</v>
      </c>
      <c r="R27" s="13" t="s">
        <v>36</v>
      </c>
      <c r="S27" s="13" t="s">
        <v>37</v>
      </c>
      <c r="T27" s="13" t="s">
        <v>38</v>
      </c>
      <c r="U27" s="14" t="s">
        <v>39</v>
      </c>
      <c r="V27" s="12" t="s">
        <v>40</v>
      </c>
      <c r="W27" s="8"/>
      <c r="X27" s="12" t="s">
        <v>48</v>
      </c>
      <c r="Y27" s="13"/>
      <c r="Z27" s="15"/>
    </row>
    <row r="28" spans="1:26" ht="144" hidden="1" customHeight="1" x14ac:dyDescent="0.25">
      <c r="A28" s="7">
        <v>27</v>
      </c>
      <c r="B28" s="7" t="s">
        <v>49</v>
      </c>
      <c r="C28" s="8" t="s">
        <v>50</v>
      </c>
      <c r="D28" s="8" t="s">
        <v>171</v>
      </c>
      <c r="E28" s="8" t="s">
        <v>172</v>
      </c>
      <c r="F28" s="9" t="s">
        <v>173</v>
      </c>
      <c r="G28" s="7">
        <v>2012</v>
      </c>
      <c r="H28" s="8" t="s">
        <v>30</v>
      </c>
      <c r="I28" s="8" t="s">
        <v>31</v>
      </c>
      <c r="J28" s="8" t="s">
        <v>174</v>
      </c>
      <c r="K28" s="10" t="s">
        <v>175</v>
      </c>
      <c r="L28" s="11">
        <f>1650+2450+3250</f>
        <v>7350</v>
      </c>
      <c r="M28" s="11">
        <v>5850</v>
      </c>
      <c r="N28" s="11">
        <f>SUBTOTAL(9, L28:M28)</f>
        <v>0</v>
      </c>
      <c r="O28" s="11">
        <v>8375</v>
      </c>
      <c r="P28" s="12" t="s">
        <v>57</v>
      </c>
      <c r="Q28" s="12" t="s">
        <v>124</v>
      </c>
      <c r="R28" s="12"/>
      <c r="S28" s="12"/>
      <c r="T28" s="12"/>
      <c r="U28" s="12"/>
      <c r="V28" s="12" t="s">
        <v>40</v>
      </c>
      <c r="W28" s="8"/>
      <c r="X28" s="12" t="s">
        <v>58</v>
      </c>
      <c r="Y28" s="13"/>
      <c r="Z28" s="15"/>
    </row>
    <row r="29" spans="1:26" ht="134.25" hidden="1" customHeight="1" x14ac:dyDescent="0.25">
      <c r="A29" s="7">
        <v>28</v>
      </c>
      <c r="B29" s="7" t="s">
        <v>49</v>
      </c>
      <c r="C29" s="8" t="s">
        <v>50</v>
      </c>
      <c r="D29" s="8" t="s">
        <v>176</v>
      </c>
      <c r="E29" s="8" t="s">
        <v>177</v>
      </c>
      <c r="F29" s="9" t="s">
        <v>178</v>
      </c>
      <c r="G29" s="7">
        <v>2012</v>
      </c>
      <c r="H29" s="8" t="s">
        <v>54</v>
      </c>
      <c r="I29" s="8" t="s">
        <v>31</v>
      </c>
      <c r="J29" s="8" t="s">
        <v>179</v>
      </c>
      <c r="K29" s="10" t="s">
        <v>180</v>
      </c>
      <c r="L29" s="11">
        <f t="shared" ref="L29:L40" si="2">720+270+180</f>
        <v>1170</v>
      </c>
      <c r="M29" s="11">
        <v>6450</v>
      </c>
      <c r="N29" s="11">
        <f>SUBTOTAL(9, L29:M29)</f>
        <v>0</v>
      </c>
      <c r="O29" s="11">
        <v>257900</v>
      </c>
      <c r="P29" s="12" t="s">
        <v>57</v>
      </c>
      <c r="Q29" s="12" t="s">
        <v>124</v>
      </c>
      <c r="R29" s="12"/>
      <c r="S29" s="12"/>
      <c r="T29" s="12"/>
      <c r="U29" s="12"/>
      <c r="V29" s="12" t="s">
        <v>40</v>
      </c>
      <c r="W29" s="8"/>
      <c r="X29" s="12" t="s">
        <v>58</v>
      </c>
      <c r="Y29" s="13"/>
      <c r="Z29" s="15"/>
    </row>
    <row r="30" spans="1:26" ht="168" hidden="1" customHeight="1" x14ac:dyDescent="0.25">
      <c r="A30" s="7">
        <v>29</v>
      </c>
      <c r="B30" s="7" t="s">
        <v>49</v>
      </c>
      <c r="C30" s="8" t="s">
        <v>50</v>
      </c>
      <c r="D30" s="8" t="s">
        <v>181</v>
      </c>
      <c r="E30" s="8" t="s">
        <v>182</v>
      </c>
      <c r="F30" s="9" t="s">
        <v>183</v>
      </c>
      <c r="G30" s="7">
        <v>2012</v>
      </c>
      <c r="H30" s="8" t="s">
        <v>54</v>
      </c>
      <c r="I30" s="8" t="s">
        <v>31</v>
      </c>
      <c r="J30" s="8" t="s">
        <v>184</v>
      </c>
      <c r="K30" s="10" t="s">
        <v>185</v>
      </c>
      <c r="L30" s="11">
        <f t="shared" si="2"/>
        <v>1170</v>
      </c>
      <c r="M30" s="11">
        <v>6450</v>
      </c>
      <c r="N30" s="11">
        <f>SUBTOTAL(9, M30)</f>
        <v>0</v>
      </c>
      <c r="O30" s="11">
        <v>257850</v>
      </c>
      <c r="P30" s="12" t="s">
        <v>57</v>
      </c>
      <c r="Q30" s="12" t="s">
        <v>35</v>
      </c>
      <c r="R30" s="12"/>
      <c r="S30" s="12"/>
      <c r="T30" s="12"/>
      <c r="U30" s="12"/>
      <c r="V30" s="121" t="s">
        <v>40</v>
      </c>
      <c r="W30" s="28"/>
      <c r="X30" s="121" t="s">
        <v>58</v>
      </c>
      <c r="Y30" s="13"/>
      <c r="Z30" s="15"/>
    </row>
    <row r="31" spans="1:26" s="17" customFormat="1" ht="156" customHeight="1" x14ac:dyDescent="0.25">
      <c r="A31" s="58">
        <v>30</v>
      </c>
      <c r="B31" s="58" t="s">
        <v>1257</v>
      </c>
      <c r="C31" s="49" t="s">
        <v>131</v>
      </c>
      <c r="D31" s="61" t="s">
        <v>186</v>
      </c>
      <c r="E31" s="61" t="s">
        <v>187</v>
      </c>
      <c r="F31" s="49"/>
      <c r="G31" s="48">
        <v>2012</v>
      </c>
      <c r="H31" s="49" t="s">
        <v>74</v>
      </c>
      <c r="I31" s="49" t="s">
        <v>108</v>
      </c>
      <c r="J31" s="61" t="s">
        <v>1041</v>
      </c>
      <c r="K31" s="66" t="s">
        <v>1042</v>
      </c>
      <c r="L31" s="52">
        <f t="shared" si="2"/>
        <v>1170</v>
      </c>
      <c r="M31" s="79">
        <v>0</v>
      </c>
      <c r="N31" s="52">
        <v>1170</v>
      </c>
      <c r="O31" s="79">
        <v>192600</v>
      </c>
      <c r="P31" s="53" t="s">
        <v>188</v>
      </c>
      <c r="Q31" s="53" t="s">
        <v>35</v>
      </c>
      <c r="R31" s="24" t="s">
        <v>135</v>
      </c>
      <c r="S31" s="24" t="s">
        <v>189</v>
      </c>
      <c r="T31" s="23" t="s">
        <v>137</v>
      </c>
      <c r="U31" s="102" t="s">
        <v>138</v>
      </c>
      <c r="V31" s="167" t="s">
        <v>92</v>
      </c>
      <c r="W31" s="114"/>
      <c r="X31" s="168" t="s">
        <v>139</v>
      </c>
      <c r="Y31" s="115"/>
      <c r="Z31" s="26"/>
    </row>
    <row r="32" spans="1:26" ht="119.25" hidden="1" customHeight="1" x14ac:dyDescent="0.25">
      <c r="A32" s="7">
        <v>31</v>
      </c>
      <c r="B32" s="7" t="s">
        <v>49</v>
      </c>
      <c r="C32" s="8" t="s">
        <v>50</v>
      </c>
      <c r="D32" s="8" t="s">
        <v>190</v>
      </c>
      <c r="E32" s="8" t="s">
        <v>191</v>
      </c>
      <c r="F32" s="8"/>
      <c r="G32" s="7">
        <v>2012</v>
      </c>
      <c r="H32" s="8" t="s">
        <v>74</v>
      </c>
      <c r="I32" s="8" t="s">
        <v>31</v>
      </c>
      <c r="J32" s="8" t="s">
        <v>192</v>
      </c>
      <c r="K32" s="10" t="s">
        <v>193</v>
      </c>
      <c r="L32" s="11">
        <f t="shared" si="2"/>
        <v>1170</v>
      </c>
      <c r="M32" s="16">
        <v>0</v>
      </c>
      <c r="N32" s="11">
        <v>1170</v>
      </c>
      <c r="O32" s="16">
        <v>2600</v>
      </c>
      <c r="P32" s="12" t="s">
        <v>57</v>
      </c>
      <c r="Q32" s="12" t="s">
        <v>124</v>
      </c>
      <c r="R32" s="12"/>
      <c r="S32" s="12"/>
      <c r="T32" s="12"/>
      <c r="U32" s="12"/>
      <c r="V32" s="124" t="s">
        <v>40</v>
      </c>
      <c r="W32" s="8"/>
      <c r="X32" s="124" t="s">
        <v>85</v>
      </c>
      <c r="Y32" s="13"/>
      <c r="Z32" s="15"/>
    </row>
    <row r="33" spans="1:26" ht="137.25" hidden="1" customHeight="1" x14ac:dyDescent="0.25">
      <c r="A33" s="7">
        <v>32</v>
      </c>
      <c r="B33" s="7" t="s">
        <v>49</v>
      </c>
      <c r="C33" s="8" t="s">
        <v>50</v>
      </c>
      <c r="D33" s="8" t="s">
        <v>190</v>
      </c>
      <c r="E33" s="8" t="s">
        <v>194</v>
      </c>
      <c r="F33" s="8"/>
      <c r="G33" s="7">
        <v>2012</v>
      </c>
      <c r="H33" s="8" t="s">
        <v>74</v>
      </c>
      <c r="I33" s="8" t="s">
        <v>31</v>
      </c>
      <c r="J33" s="8" t="s">
        <v>195</v>
      </c>
      <c r="K33" s="10" t="s">
        <v>196</v>
      </c>
      <c r="L33" s="11">
        <f t="shared" si="2"/>
        <v>1170</v>
      </c>
      <c r="M33" s="16">
        <v>0</v>
      </c>
      <c r="N33" s="11">
        <v>1170</v>
      </c>
      <c r="O33" s="16">
        <v>2600</v>
      </c>
      <c r="P33" s="12" t="s">
        <v>57</v>
      </c>
      <c r="Q33" s="12" t="s">
        <v>124</v>
      </c>
      <c r="R33" s="12"/>
      <c r="S33" s="12"/>
      <c r="T33" s="12"/>
      <c r="U33" s="12"/>
      <c r="V33" s="121" t="s">
        <v>40</v>
      </c>
      <c r="W33" s="8"/>
      <c r="X33" s="121" t="s">
        <v>85</v>
      </c>
      <c r="Y33" s="13"/>
      <c r="Z33" s="15"/>
    </row>
    <row r="34" spans="1:26" s="17" customFormat="1" ht="136.5" hidden="1" customHeight="1" x14ac:dyDescent="0.25">
      <c r="A34" s="58">
        <v>33</v>
      </c>
      <c r="B34" s="58" t="s">
        <v>1265</v>
      </c>
      <c r="C34" s="49" t="s">
        <v>50</v>
      </c>
      <c r="D34" s="61" t="s">
        <v>190</v>
      </c>
      <c r="E34" s="61" t="s">
        <v>197</v>
      </c>
      <c r="F34" s="49"/>
      <c r="G34" s="48">
        <v>2012</v>
      </c>
      <c r="H34" s="49" t="s">
        <v>74</v>
      </c>
      <c r="I34" s="61" t="s">
        <v>1345</v>
      </c>
      <c r="J34" s="61" t="s">
        <v>1043</v>
      </c>
      <c r="K34" s="64" t="s">
        <v>1044</v>
      </c>
      <c r="L34" s="52">
        <f t="shared" si="2"/>
        <v>1170</v>
      </c>
      <c r="M34" s="79">
        <v>0</v>
      </c>
      <c r="N34" s="52">
        <v>1170</v>
      </c>
      <c r="O34" s="79">
        <v>2600</v>
      </c>
      <c r="P34" s="53" t="s">
        <v>57</v>
      </c>
      <c r="Q34" s="53" t="s">
        <v>124</v>
      </c>
      <c r="R34" s="23"/>
      <c r="S34" s="23"/>
      <c r="T34" s="23"/>
      <c r="U34" s="102"/>
      <c r="V34" s="167" t="s">
        <v>40</v>
      </c>
      <c r="W34" s="114"/>
      <c r="X34" s="167" t="s">
        <v>85</v>
      </c>
      <c r="Y34" s="115"/>
      <c r="Z34" s="26"/>
    </row>
    <row r="35" spans="1:26" s="17" customFormat="1" ht="127.5" hidden="1" customHeight="1" x14ac:dyDescent="0.25">
      <c r="A35" s="58">
        <v>34</v>
      </c>
      <c r="B35" s="58" t="s">
        <v>1258</v>
      </c>
      <c r="C35" s="49" t="s">
        <v>198</v>
      </c>
      <c r="D35" s="61" t="s">
        <v>199</v>
      </c>
      <c r="E35" s="61" t="s">
        <v>200</v>
      </c>
      <c r="F35" s="49"/>
      <c r="G35" s="48">
        <v>2012</v>
      </c>
      <c r="H35" s="49" t="s">
        <v>74</v>
      </c>
      <c r="I35" s="61" t="s">
        <v>1345</v>
      </c>
      <c r="J35" s="61" t="s">
        <v>1045</v>
      </c>
      <c r="K35" s="64" t="s">
        <v>1046</v>
      </c>
      <c r="L35" s="52">
        <f t="shared" si="2"/>
        <v>1170</v>
      </c>
      <c r="M35" s="79">
        <v>0</v>
      </c>
      <c r="N35" s="52">
        <v>1170</v>
      </c>
      <c r="O35" s="79">
        <v>2600</v>
      </c>
      <c r="P35" s="53" t="s">
        <v>57</v>
      </c>
      <c r="Q35" s="53" t="s">
        <v>35</v>
      </c>
      <c r="R35" s="23"/>
      <c r="S35" s="23"/>
      <c r="T35" s="23"/>
      <c r="U35" s="102"/>
      <c r="V35" s="168" t="s">
        <v>151</v>
      </c>
      <c r="W35" s="114"/>
      <c r="X35" s="167"/>
      <c r="Y35" s="115"/>
      <c r="Z35" s="26"/>
    </row>
    <row r="36" spans="1:26" s="17" customFormat="1" ht="123" hidden="1" customHeight="1" x14ac:dyDescent="0.25">
      <c r="A36" s="58">
        <v>35</v>
      </c>
      <c r="B36" s="48" t="s">
        <v>1258</v>
      </c>
      <c r="C36" s="49" t="s">
        <v>198</v>
      </c>
      <c r="D36" s="61" t="s">
        <v>199</v>
      </c>
      <c r="E36" s="61" t="s">
        <v>201</v>
      </c>
      <c r="F36" s="49"/>
      <c r="G36" s="48">
        <v>2012</v>
      </c>
      <c r="H36" s="49" t="s">
        <v>74</v>
      </c>
      <c r="I36" s="61" t="s">
        <v>1345</v>
      </c>
      <c r="J36" s="61" t="s">
        <v>1047</v>
      </c>
      <c r="K36" s="64" t="s">
        <v>1048</v>
      </c>
      <c r="L36" s="52">
        <f t="shared" si="2"/>
        <v>1170</v>
      </c>
      <c r="M36" s="79">
        <v>0</v>
      </c>
      <c r="N36" s="52">
        <v>1170</v>
      </c>
      <c r="O36" s="79">
        <v>2600</v>
      </c>
      <c r="P36" s="53" t="s">
        <v>57</v>
      </c>
      <c r="Q36" s="53" t="s">
        <v>35</v>
      </c>
      <c r="R36" s="23"/>
      <c r="S36" s="23"/>
      <c r="T36" s="23"/>
      <c r="U36" s="102"/>
      <c r="V36" s="168" t="s">
        <v>151</v>
      </c>
      <c r="W36" s="114"/>
      <c r="X36" s="167"/>
      <c r="Y36" s="115"/>
      <c r="Z36" s="26"/>
    </row>
    <row r="37" spans="1:26" s="17" customFormat="1" ht="120" customHeight="1" x14ac:dyDescent="0.25">
      <c r="A37" s="58">
        <v>36</v>
      </c>
      <c r="B37" s="95" t="s">
        <v>1257</v>
      </c>
      <c r="C37" s="49" t="s">
        <v>131</v>
      </c>
      <c r="D37" s="61" t="s">
        <v>131</v>
      </c>
      <c r="E37" s="61" t="s">
        <v>202</v>
      </c>
      <c r="F37" s="49"/>
      <c r="G37" s="48">
        <v>2012</v>
      </c>
      <c r="H37" s="49" t="s">
        <v>74</v>
      </c>
      <c r="I37" s="49" t="s">
        <v>108</v>
      </c>
      <c r="J37" s="61" t="s">
        <v>1049</v>
      </c>
      <c r="K37" s="66" t="s">
        <v>1050</v>
      </c>
      <c r="L37" s="52">
        <f t="shared" si="2"/>
        <v>1170</v>
      </c>
      <c r="M37" s="79">
        <v>0</v>
      </c>
      <c r="N37" s="52">
        <v>1170</v>
      </c>
      <c r="O37" s="79">
        <v>2600</v>
      </c>
      <c r="P37" s="53" t="s">
        <v>134</v>
      </c>
      <c r="Q37" s="53" t="s">
        <v>35</v>
      </c>
      <c r="R37" s="24" t="s">
        <v>135</v>
      </c>
      <c r="S37" s="24" t="s">
        <v>189</v>
      </c>
      <c r="T37" s="23" t="s">
        <v>137</v>
      </c>
      <c r="U37" s="102" t="s">
        <v>138</v>
      </c>
      <c r="V37" s="167" t="s">
        <v>92</v>
      </c>
      <c r="W37" s="114"/>
      <c r="X37" s="167" t="s">
        <v>204</v>
      </c>
      <c r="Y37" s="115"/>
      <c r="Z37" s="26"/>
    </row>
    <row r="38" spans="1:26" s="17" customFormat="1" ht="132" hidden="1" customHeight="1" x14ac:dyDescent="0.25">
      <c r="A38" s="58">
        <v>37</v>
      </c>
      <c r="B38" s="95" t="s">
        <v>1257</v>
      </c>
      <c r="C38" s="49" t="s">
        <v>131</v>
      </c>
      <c r="D38" s="61" t="s">
        <v>131</v>
      </c>
      <c r="E38" s="61" t="s">
        <v>205</v>
      </c>
      <c r="F38" s="49"/>
      <c r="G38" s="48">
        <v>2012</v>
      </c>
      <c r="H38" s="49" t="s">
        <v>74</v>
      </c>
      <c r="I38" s="61" t="s">
        <v>1345</v>
      </c>
      <c r="J38" s="65" t="s">
        <v>1051</v>
      </c>
      <c r="K38" s="64" t="s">
        <v>1052</v>
      </c>
      <c r="L38" s="52">
        <f t="shared" si="2"/>
        <v>1170</v>
      </c>
      <c r="M38" s="79">
        <v>0</v>
      </c>
      <c r="N38" s="52">
        <v>1170</v>
      </c>
      <c r="O38" s="79">
        <v>2600</v>
      </c>
      <c r="P38" s="53" t="s">
        <v>134</v>
      </c>
      <c r="Q38" s="53" t="s">
        <v>35</v>
      </c>
      <c r="R38" s="24" t="s">
        <v>135</v>
      </c>
      <c r="S38" s="24" t="s">
        <v>189</v>
      </c>
      <c r="T38" s="23" t="s">
        <v>137</v>
      </c>
      <c r="U38" s="102" t="s">
        <v>138</v>
      </c>
      <c r="V38" s="168" t="s">
        <v>151</v>
      </c>
      <c r="W38" s="114"/>
      <c r="X38" s="167" t="s">
        <v>204</v>
      </c>
      <c r="Y38" s="115"/>
      <c r="Z38" s="26"/>
    </row>
    <row r="39" spans="1:26" s="17" customFormat="1" ht="108" customHeight="1" x14ac:dyDescent="0.25">
      <c r="A39" s="58">
        <v>38</v>
      </c>
      <c r="B39" s="95" t="s">
        <v>1257</v>
      </c>
      <c r="C39" s="49" t="s">
        <v>131</v>
      </c>
      <c r="D39" s="61" t="s">
        <v>206</v>
      </c>
      <c r="E39" s="61" t="s">
        <v>207</v>
      </c>
      <c r="F39" s="49"/>
      <c r="G39" s="48">
        <v>2012</v>
      </c>
      <c r="H39" s="49" t="s">
        <v>74</v>
      </c>
      <c r="I39" s="49" t="s">
        <v>108</v>
      </c>
      <c r="J39" s="61" t="s">
        <v>1053</v>
      </c>
      <c r="K39" s="66" t="s">
        <v>1054</v>
      </c>
      <c r="L39" s="52">
        <f t="shared" si="2"/>
        <v>1170</v>
      </c>
      <c r="M39" s="79">
        <v>0</v>
      </c>
      <c r="N39" s="52">
        <v>1170</v>
      </c>
      <c r="O39" s="79">
        <v>2600</v>
      </c>
      <c r="P39" s="53" t="s">
        <v>188</v>
      </c>
      <c r="Q39" s="53" t="s">
        <v>124</v>
      </c>
      <c r="R39" s="24" t="s">
        <v>135</v>
      </c>
      <c r="S39" s="24" t="s">
        <v>189</v>
      </c>
      <c r="T39" s="23" t="s">
        <v>137</v>
      </c>
      <c r="U39" s="102" t="s">
        <v>138</v>
      </c>
      <c r="V39" s="167" t="s">
        <v>92</v>
      </c>
      <c r="W39" s="114"/>
      <c r="X39" s="168" t="s">
        <v>139</v>
      </c>
      <c r="Y39" s="115"/>
      <c r="Z39" s="26"/>
    </row>
    <row r="40" spans="1:26" s="17" customFormat="1" ht="127.5" hidden="1" customHeight="1" x14ac:dyDescent="0.25">
      <c r="A40" s="58">
        <v>39</v>
      </c>
      <c r="B40" s="95" t="s">
        <v>1257</v>
      </c>
      <c r="C40" s="49" t="s">
        <v>131</v>
      </c>
      <c r="D40" s="61" t="s">
        <v>206</v>
      </c>
      <c r="E40" s="61" t="s">
        <v>208</v>
      </c>
      <c r="F40" s="49"/>
      <c r="G40" s="48">
        <v>2012</v>
      </c>
      <c r="H40" s="49" t="s">
        <v>74</v>
      </c>
      <c r="I40" s="61" t="s">
        <v>1345</v>
      </c>
      <c r="J40" s="61" t="s">
        <v>1055</v>
      </c>
      <c r="K40" s="64" t="s">
        <v>1056</v>
      </c>
      <c r="L40" s="52">
        <f t="shared" si="2"/>
        <v>1170</v>
      </c>
      <c r="M40" s="79">
        <v>0</v>
      </c>
      <c r="N40" s="52">
        <v>1170</v>
      </c>
      <c r="O40" s="79">
        <v>2600</v>
      </c>
      <c r="P40" s="53" t="s">
        <v>188</v>
      </c>
      <c r="Q40" s="53" t="s">
        <v>124</v>
      </c>
      <c r="R40" s="24" t="s">
        <v>135</v>
      </c>
      <c r="S40" s="24" t="s">
        <v>189</v>
      </c>
      <c r="T40" s="23" t="s">
        <v>137</v>
      </c>
      <c r="U40" s="102" t="s">
        <v>138</v>
      </c>
      <c r="V40" s="168" t="s">
        <v>151</v>
      </c>
      <c r="W40" s="114"/>
      <c r="X40" s="167" t="s">
        <v>209</v>
      </c>
      <c r="Y40" s="115"/>
      <c r="Z40" s="26"/>
    </row>
    <row r="41" spans="1:26" ht="103.5" hidden="1" customHeight="1" x14ac:dyDescent="0.25">
      <c r="A41" s="7">
        <v>40</v>
      </c>
      <c r="B41" s="7" t="s">
        <v>49</v>
      </c>
      <c r="C41" s="8" t="s">
        <v>50</v>
      </c>
      <c r="D41" s="8" t="s">
        <v>176</v>
      </c>
      <c r="E41" s="8" t="s">
        <v>210</v>
      </c>
      <c r="F41" s="9" t="s">
        <v>211</v>
      </c>
      <c r="G41" s="7">
        <v>2013</v>
      </c>
      <c r="H41" s="8" t="s">
        <v>30</v>
      </c>
      <c r="I41" s="8" t="s">
        <v>31</v>
      </c>
      <c r="J41" s="8" t="s">
        <v>212</v>
      </c>
      <c r="K41" s="10" t="s">
        <v>213</v>
      </c>
      <c r="L41" s="11">
        <f>1650+2450+3250</f>
        <v>7350</v>
      </c>
      <c r="M41" s="11">
        <v>5850</v>
      </c>
      <c r="N41" s="11">
        <f>SUBTOTAL(9, M41)</f>
        <v>0</v>
      </c>
      <c r="O41" s="11">
        <v>8790</v>
      </c>
      <c r="P41" s="12" t="s">
        <v>57</v>
      </c>
      <c r="Q41" s="12" t="s">
        <v>101</v>
      </c>
      <c r="R41" s="12"/>
      <c r="S41" s="12"/>
      <c r="T41" s="12"/>
      <c r="U41" s="12"/>
      <c r="V41" s="126" t="s">
        <v>40</v>
      </c>
      <c r="W41" s="8"/>
      <c r="X41" s="126" t="s">
        <v>58</v>
      </c>
      <c r="Y41" s="13"/>
      <c r="Z41" s="15"/>
    </row>
    <row r="42" spans="1:26" s="17" customFormat="1" ht="115.5" hidden="1" customHeight="1" x14ac:dyDescent="0.25">
      <c r="A42" s="58">
        <v>41</v>
      </c>
      <c r="B42" s="58" t="s">
        <v>1265</v>
      </c>
      <c r="C42" s="49" t="s">
        <v>214</v>
      </c>
      <c r="D42" s="61" t="s">
        <v>215</v>
      </c>
      <c r="E42" s="61" t="s">
        <v>216</v>
      </c>
      <c r="F42" s="49"/>
      <c r="G42" s="48">
        <v>2013</v>
      </c>
      <c r="H42" s="49" t="s">
        <v>74</v>
      </c>
      <c r="I42" s="61" t="s">
        <v>1345</v>
      </c>
      <c r="J42" s="61" t="s">
        <v>1057</v>
      </c>
      <c r="K42" s="64" t="s">
        <v>1058</v>
      </c>
      <c r="L42" s="52">
        <v>2600</v>
      </c>
      <c r="M42" s="79">
        <v>0</v>
      </c>
      <c r="N42" s="52">
        <v>2600</v>
      </c>
      <c r="O42" s="79">
        <v>2600</v>
      </c>
      <c r="P42" s="53" t="s">
        <v>57</v>
      </c>
      <c r="Q42" s="53" t="s">
        <v>124</v>
      </c>
      <c r="R42" s="23"/>
      <c r="S42" s="23"/>
      <c r="T42" s="23"/>
      <c r="U42" s="102"/>
      <c r="V42" s="168" t="s">
        <v>151</v>
      </c>
      <c r="W42" s="114"/>
      <c r="X42" s="168" t="s">
        <v>77</v>
      </c>
      <c r="Y42" s="115"/>
      <c r="Z42" s="26"/>
    </row>
    <row r="43" spans="1:26" s="17" customFormat="1" ht="113.25" hidden="1" customHeight="1" x14ac:dyDescent="0.25">
      <c r="A43" s="58">
        <v>42</v>
      </c>
      <c r="B43" s="58" t="s">
        <v>1265</v>
      </c>
      <c r="C43" s="49" t="s">
        <v>214</v>
      </c>
      <c r="D43" s="61" t="s">
        <v>215</v>
      </c>
      <c r="E43" s="61" t="s">
        <v>217</v>
      </c>
      <c r="F43" s="49"/>
      <c r="G43" s="48">
        <v>2013</v>
      </c>
      <c r="H43" s="49" t="s">
        <v>74</v>
      </c>
      <c r="I43" s="61" t="s">
        <v>1345</v>
      </c>
      <c r="J43" s="61" t="s">
        <v>1059</v>
      </c>
      <c r="K43" s="64" t="s">
        <v>1060</v>
      </c>
      <c r="L43" s="52">
        <v>2600</v>
      </c>
      <c r="M43" s="79">
        <v>0</v>
      </c>
      <c r="N43" s="52">
        <v>2600</v>
      </c>
      <c r="O43" s="79">
        <v>2600</v>
      </c>
      <c r="P43" s="53" t="s">
        <v>57</v>
      </c>
      <c r="Q43" s="53" t="s">
        <v>218</v>
      </c>
      <c r="R43" s="23"/>
      <c r="S43" s="23"/>
      <c r="T43" s="23"/>
      <c r="U43" s="102"/>
      <c r="V43" s="168" t="s">
        <v>151</v>
      </c>
      <c r="W43" s="114"/>
      <c r="X43" s="168" t="s">
        <v>77</v>
      </c>
      <c r="Y43" s="115"/>
      <c r="Z43" s="26"/>
    </row>
    <row r="44" spans="1:26" s="17" customFormat="1" ht="114.75" hidden="1" customHeight="1" x14ac:dyDescent="0.25">
      <c r="A44" s="58">
        <v>43</v>
      </c>
      <c r="B44" s="58" t="s">
        <v>1265</v>
      </c>
      <c r="C44" s="49" t="s">
        <v>219</v>
      </c>
      <c r="D44" s="61" t="s">
        <v>220</v>
      </c>
      <c r="E44" s="61" t="s">
        <v>221</v>
      </c>
      <c r="F44" s="70" t="s">
        <v>222</v>
      </c>
      <c r="G44" s="48">
        <v>2013</v>
      </c>
      <c r="H44" s="49" t="s">
        <v>74</v>
      </c>
      <c r="I44" s="61" t="s">
        <v>1345</v>
      </c>
      <c r="J44" s="61" t="s">
        <v>1061</v>
      </c>
      <c r="K44" s="64" t="s">
        <v>1062</v>
      </c>
      <c r="L44" s="52">
        <v>2600</v>
      </c>
      <c r="M44" s="79">
        <v>0</v>
      </c>
      <c r="N44" s="52">
        <v>2600</v>
      </c>
      <c r="O44" s="79">
        <v>2600</v>
      </c>
      <c r="P44" s="53" t="s">
        <v>57</v>
      </c>
      <c r="Q44" s="53" t="s">
        <v>124</v>
      </c>
      <c r="R44" s="23"/>
      <c r="S44" s="23"/>
      <c r="T44" s="23"/>
      <c r="U44" s="102"/>
      <c r="V44" s="168" t="s">
        <v>151</v>
      </c>
      <c r="W44" s="114"/>
      <c r="X44" s="168" t="s">
        <v>1253</v>
      </c>
      <c r="Y44" s="115"/>
      <c r="Z44" s="26"/>
    </row>
    <row r="45" spans="1:26" ht="137.25" hidden="1" customHeight="1" x14ac:dyDescent="0.25">
      <c r="A45" s="7">
        <v>44</v>
      </c>
      <c r="B45" s="7" t="s">
        <v>49</v>
      </c>
      <c r="C45" s="8" t="s">
        <v>219</v>
      </c>
      <c r="D45" s="8" t="s">
        <v>223</v>
      </c>
      <c r="E45" s="8" t="s">
        <v>224</v>
      </c>
      <c r="F45" s="9" t="s">
        <v>225</v>
      </c>
      <c r="G45" s="7">
        <v>2013</v>
      </c>
      <c r="H45" s="8" t="s">
        <v>74</v>
      </c>
      <c r="I45" s="8" t="s">
        <v>31</v>
      </c>
      <c r="J45" s="8" t="s">
        <v>226</v>
      </c>
      <c r="K45" s="10" t="s">
        <v>227</v>
      </c>
      <c r="L45" s="11">
        <v>2600</v>
      </c>
      <c r="M45" s="16">
        <v>0</v>
      </c>
      <c r="N45" s="11">
        <v>2600</v>
      </c>
      <c r="O45" s="16">
        <v>2600</v>
      </c>
      <c r="P45" s="12" t="s">
        <v>57</v>
      </c>
      <c r="Q45" s="12" t="s">
        <v>124</v>
      </c>
      <c r="R45" s="12"/>
      <c r="S45" s="12"/>
      <c r="T45" s="12"/>
      <c r="U45" s="12"/>
      <c r="V45" s="126" t="s">
        <v>40</v>
      </c>
      <c r="W45" s="8"/>
      <c r="X45" s="126" t="s">
        <v>77</v>
      </c>
      <c r="Y45" s="13"/>
      <c r="Z45" s="15"/>
    </row>
    <row r="46" spans="1:26" s="17" customFormat="1" ht="117.75" hidden="1" customHeight="1" x14ac:dyDescent="0.25">
      <c r="A46" s="58">
        <v>45</v>
      </c>
      <c r="B46" s="58" t="s">
        <v>1265</v>
      </c>
      <c r="C46" s="49" t="s">
        <v>228</v>
      </c>
      <c r="D46" s="61" t="s">
        <v>229</v>
      </c>
      <c r="E46" s="61" t="s">
        <v>230</v>
      </c>
      <c r="F46" s="70" t="s">
        <v>231</v>
      </c>
      <c r="G46" s="48">
        <v>2013</v>
      </c>
      <c r="H46" s="49" t="s">
        <v>74</v>
      </c>
      <c r="I46" s="61" t="s">
        <v>1345</v>
      </c>
      <c r="J46" s="61" t="s">
        <v>1063</v>
      </c>
      <c r="K46" s="64" t="s">
        <v>1064</v>
      </c>
      <c r="L46" s="52">
        <v>2600</v>
      </c>
      <c r="M46" s="79">
        <v>0</v>
      </c>
      <c r="N46" s="52">
        <v>2600</v>
      </c>
      <c r="O46" s="79">
        <v>2600</v>
      </c>
      <c r="P46" s="53" t="s">
        <v>57</v>
      </c>
      <c r="Q46" s="53" t="s">
        <v>124</v>
      </c>
      <c r="R46" s="23"/>
      <c r="S46" s="23"/>
      <c r="T46" s="23"/>
      <c r="U46" s="102"/>
      <c r="V46" s="168" t="s">
        <v>151</v>
      </c>
      <c r="W46" s="114" t="s">
        <v>93</v>
      </c>
      <c r="X46" s="168" t="s">
        <v>1253</v>
      </c>
      <c r="Y46" s="115" t="s">
        <v>232</v>
      </c>
      <c r="Z46" s="26"/>
    </row>
    <row r="47" spans="1:26" s="17" customFormat="1" ht="117.75" hidden="1" customHeight="1" x14ac:dyDescent="0.25">
      <c r="A47" s="58">
        <v>46</v>
      </c>
      <c r="B47" s="58" t="s">
        <v>1265</v>
      </c>
      <c r="C47" s="49" t="s">
        <v>233</v>
      </c>
      <c r="D47" s="61" t="s">
        <v>234</v>
      </c>
      <c r="E47" s="61" t="s">
        <v>235</v>
      </c>
      <c r="F47" s="70" t="s">
        <v>236</v>
      </c>
      <c r="G47" s="48">
        <v>2013</v>
      </c>
      <c r="H47" s="49" t="s">
        <v>74</v>
      </c>
      <c r="I47" s="61" t="s">
        <v>1345</v>
      </c>
      <c r="J47" s="49" t="s">
        <v>237</v>
      </c>
      <c r="K47" s="64" t="s">
        <v>985</v>
      </c>
      <c r="L47" s="52">
        <v>2600</v>
      </c>
      <c r="M47" s="79">
        <v>0</v>
      </c>
      <c r="N47" s="52">
        <v>2600</v>
      </c>
      <c r="O47" s="79">
        <v>2600</v>
      </c>
      <c r="P47" s="53" t="s">
        <v>57</v>
      </c>
      <c r="Q47" s="53" t="s">
        <v>124</v>
      </c>
      <c r="R47" s="23"/>
      <c r="S47" s="23"/>
      <c r="T47" s="23"/>
      <c r="U47" s="102"/>
      <c r="V47" s="168" t="s">
        <v>151</v>
      </c>
      <c r="W47" s="114" t="s">
        <v>93</v>
      </c>
      <c r="X47" s="167"/>
      <c r="Y47" s="115" t="s">
        <v>239</v>
      </c>
      <c r="Z47" s="25"/>
    </row>
    <row r="48" spans="1:26" s="17" customFormat="1" ht="117" hidden="1" customHeight="1" x14ac:dyDescent="0.25">
      <c r="A48" s="58">
        <v>47</v>
      </c>
      <c r="B48" s="58" t="s">
        <v>1265</v>
      </c>
      <c r="C48" s="49" t="s">
        <v>233</v>
      </c>
      <c r="D48" s="61" t="s">
        <v>240</v>
      </c>
      <c r="E48" s="61" t="s">
        <v>241</v>
      </c>
      <c r="F48" s="70" t="s">
        <v>242</v>
      </c>
      <c r="G48" s="48">
        <v>2013</v>
      </c>
      <c r="H48" s="49" t="s">
        <v>74</v>
      </c>
      <c r="I48" s="61" t="s">
        <v>1345</v>
      </c>
      <c r="J48" s="61" t="s">
        <v>1065</v>
      </c>
      <c r="K48" s="64" t="s">
        <v>1066</v>
      </c>
      <c r="L48" s="52">
        <v>2600</v>
      </c>
      <c r="M48" s="79">
        <v>0</v>
      </c>
      <c r="N48" s="52">
        <v>2600</v>
      </c>
      <c r="O48" s="79">
        <v>2600</v>
      </c>
      <c r="P48" s="53" t="s">
        <v>57</v>
      </c>
      <c r="Q48" s="53" t="s">
        <v>124</v>
      </c>
      <c r="R48" s="23"/>
      <c r="S48" s="23"/>
      <c r="T48" s="23"/>
      <c r="U48" s="102"/>
      <c r="V48" s="168" t="s">
        <v>151</v>
      </c>
      <c r="W48" s="114" t="s">
        <v>93</v>
      </c>
      <c r="X48" s="167"/>
      <c r="Y48" s="115" t="s">
        <v>243</v>
      </c>
      <c r="Z48" s="25"/>
    </row>
    <row r="49" spans="1:26" s="17" customFormat="1" ht="111.75" hidden="1" customHeight="1" x14ac:dyDescent="0.25">
      <c r="A49" s="58">
        <v>48</v>
      </c>
      <c r="B49" s="58" t="s">
        <v>1265</v>
      </c>
      <c r="C49" s="49" t="s">
        <v>233</v>
      </c>
      <c r="D49" s="61" t="s">
        <v>244</v>
      </c>
      <c r="E49" s="61" t="s">
        <v>245</v>
      </c>
      <c r="F49" s="70" t="s">
        <v>246</v>
      </c>
      <c r="G49" s="48">
        <v>2013</v>
      </c>
      <c r="H49" s="49" t="s">
        <v>74</v>
      </c>
      <c r="I49" s="61" t="s">
        <v>1345</v>
      </c>
      <c r="J49" s="61" t="s">
        <v>1067</v>
      </c>
      <c r="K49" s="64" t="s">
        <v>1068</v>
      </c>
      <c r="L49" s="52">
        <v>2600</v>
      </c>
      <c r="M49" s="79">
        <v>0</v>
      </c>
      <c r="N49" s="52">
        <v>2600</v>
      </c>
      <c r="O49" s="79">
        <v>2600</v>
      </c>
      <c r="P49" s="53" t="s">
        <v>57</v>
      </c>
      <c r="Q49" s="53" t="s">
        <v>124</v>
      </c>
      <c r="R49" s="23"/>
      <c r="S49" s="23"/>
      <c r="T49" s="23"/>
      <c r="U49" s="102"/>
      <c r="V49" s="168" t="s">
        <v>151</v>
      </c>
      <c r="W49" s="114" t="s">
        <v>93</v>
      </c>
      <c r="X49" s="167"/>
      <c r="Y49" s="115" t="s">
        <v>247</v>
      </c>
      <c r="Z49" s="25"/>
    </row>
    <row r="50" spans="1:26" s="17" customFormat="1" ht="120.75" hidden="1" customHeight="1" x14ac:dyDescent="0.25">
      <c r="A50" s="58">
        <v>49</v>
      </c>
      <c r="B50" s="58" t="s">
        <v>1265</v>
      </c>
      <c r="C50" s="84" t="s">
        <v>248</v>
      </c>
      <c r="D50" s="85" t="s">
        <v>249</v>
      </c>
      <c r="E50" s="86" t="s">
        <v>250</v>
      </c>
      <c r="F50" s="70" t="s">
        <v>251</v>
      </c>
      <c r="G50" s="48">
        <v>2013</v>
      </c>
      <c r="H50" s="49" t="s">
        <v>74</v>
      </c>
      <c r="I50" s="61" t="s">
        <v>1345</v>
      </c>
      <c r="J50" s="61" t="s">
        <v>1069</v>
      </c>
      <c r="K50" s="64" t="s">
        <v>1070</v>
      </c>
      <c r="L50" s="52">
        <v>2600</v>
      </c>
      <c r="M50" s="79">
        <v>0</v>
      </c>
      <c r="N50" s="52">
        <v>2600</v>
      </c>
      <c r="O50" s="79">
        <v>2600</v>
      </c>
      <c r="P50" s="53" t="s">
        <v>57</v>
      </c>
      <c r="Q50" s="53" t="s">
        <v>35</v>
      </c>
      <c r="R50" s="23"/>
      <c r="S50" s="23"/>
      <c r="T50" s="23"/>
      <c r="U50" s="102"/>
      <c r="V50" s="168" t="s">
        <v>151</v>
      </c>
      <c r="W50" s="114"/>
      <c r="X50" s="167" t="s">
        <v>252</v>
      </c>
      <c r="Y50" s="115"/>
      <c r="Z50" s="25"/>
    </row>
    <row r="51" spans="1:26" s="17" customFormat="1" ht="117.75" hidden="1" customHeight="1" x14ac:dyDescent="0.25">
      <c r="A51" s="58">
        <v>50</v>
      </c>
      <c r="B51" s="58" t="s">
        <v>1265</v>
      </c>
      <c r="C51" s="84" t="s">
        <v>248</v>
      </c>
      <c r="D51" s="85" t="s">
        <v>249</v>
      </c>
      <c r="E51" s="86" t="s">
        <v>253</v>
      </c>
      <c r="F51" s="70" t="s">
        <v>254</v>
      </c>
      <c r="G51" s="48">
        <v>2013</v>
      </c>
      <c r="H51" s="49" t="s">
        <v>74</v>
      </c>
      <c r="I51" s="61" t="s">
        <v>1345</v>
      </c>
      <c r="J51" s="61" t="s">
        <v>1071</v>
      </c>
      <c r="K51" s="64" t="s">
        <v>1072</v>
      </c>
      <c r="L51" s="52">
        <v>2600</v>
      </c>
      <c r="M51" s="79">
        <v>0</v>
      </c>
      <c r="N51" s="52">
        <v>2600</v>
      </c>
      <c r="O51" s="79">
        <v>2600</v>
      </c>
      <c r="P51" s="53" t="s">
        <v>57</v>
      </c>
      <c r="Q51" s="53" t="s">
        <v>124</v>
      </c>
      <c r="R51" s="23"/>
      <c r="S51" s="23"/>
      <c r="T51" s="23"/>
      <c r="U51" s="102"/>
      <c r="V51" s="168" t="s">
        <v>151</v>
      </c>
      <c r="W51" s="114"/>
      <c r="X51" s="167" t="s">
        <v>252</v>
      </c>
      <c r="Y51" s="115"/>
      <c r="Z51" s="26"/>
    </row>
    <row r="52" spans="1:26" s="17" customFormat="1" ht="117" hidden="1" customHeight="1" x14ac:dyDescent="0.25">
      <c r="A52" s="58">
        <v>51</v>
      </c>
      <c r="B52" s="58" t="s">
        <v>1265</v>
      </c>
      <c r="C52" s="84" t="s">
        <v>248</v>
      </c>
      <c r="D52" s="85" t="s">
        <v>249</v>
      </c>
      <c r="E52" s="86" t="s">
        <v>255</v>
      </c>
      <c r="F52" s="70" t="s">
        <v>256</v>
      </c>
      <c r="G52" s="48">
        <v>2013</v>
      </c>
      <c r="H52" s="49" t="s">
        <v>74</v>
      </c>
      <c r="I52" s="61" t="s">
        <v>1345</v>
      </c>
      <c r="J52" s="61" t="s">
        <v>1073</v>
      </c>
      <c r="K52" s="64" t="s">
        <v>1074</v>
      </c>
      <c r="L52" s="52">
        <v>2600</v>
      </c>
      <c r="M52" s="79">
        <v>0</v>
      </c>
      <c r="N52" s="52">
        <v>2600</v>
      </c>
      <c r="O52" s="79">
        <v>2600</v>
      </c>
      <c r="P52" s="53" t="s">
        <v>57</v>
      </c>
      <c r="Q52" s="53" t="s">
        <v>124</v>
      </c>
      <c r="R52" s="23"/>
      <c r="S52" s="23"/>
      <c r="T52" s="23"/>
      <c r="U52" s="102"/>
      <c r="V52" s="168" t="s">
        <v>151</v>
      </c>
      <c r="W52" s="114"/>
      <c r="X52" s="167" t="s">
        <v>252</v>
      </c>
      <c r="Y52" s="115"/>
      <c r="Z52" s="26"/>
    </row>
    <row r="53" spans="1:26" s="17" customFormat="1" ht="107.25" hidden="1" customHeight="1" x14ac:dyDescent="0.25">
      <c r="A53" s="58">
        <v>52</v>
      </c>
      <c r="B53" s="58" t="s">
        <v>1265</v>
      </c>
      <c r="C53" s="84" t="s">
        <v>248</v>
      </c>
      <c r="D53" s="85" t="s">
        <v>249</v>
      </c>
      <c r="E53" s="86" t="s">
        <v>257</v>
      </c>
      <c r="F53" s="70" t="s">
        <v>258</v>
      </c>
      <c r="G53" s="48">
        <v>2013</v>
      </c>
      <c r="H53" s="49" t="s">
        <v>74</v>
      </c>
      <c r="I53" s="61" t="s">
        <v>1345</v>
      </c>
      <c r="J53" s="61" t="s">
        <v>1075</v>
      </c>
      <c r="K53" s="64" t="s">
        <v>1076</v>
      </c>
      <c r="L53" s="52">
        <v>2600</v>
      </c>
      <c r="M53" s="79">
        <v>0</v>
      </c>
      <c r="N53" s="52">
        <v>2600</v>
      </c>
      <c r="O53" s="79">
        <v>2600</v>
      </c>
      <c r="P53" s="53" t="s">
        <v>57</v>
      </c>
      <c r="Q53" s="53" t="s">
        <v>124</v>
      </c>
      <c r="R53" s="23"/>
      <c r="S53" s="23"/>
      <c r="T53" s="23"/>
      <c r="U53" s="102"/>
      <c r="V53" s="168" t="s">
        <v>151</v>
      </c>
      <c r="W53" s="114"/>
      <c r="X53" s="167" t="s">
        <v>252</v>
      </c>
      <c r="Y53" s="115"/>
      <c r="Z53" s="26"/>
    </row>
    <row r="54" spans="1:26" ht="141.75" hidden="1" customHeight="1" x14ac:dyDescent="0.25">
      <c r="A54" s="7">
        <v>53</v>
      </c>
      <c r="B54" s="7" t="s">
        <v>49</v>
      </c>
      <c r="C54" s="8" t="s">
        <v>50</v>
      </c>
      <c r="D54" s="8" t="s">
        <v>176</v>
      </c>
      <c r="E54" s="8" t="s">
        <v>259</v>
      </c>
      <c r="F54" s="9" t="s">
        <v>260</v>
      </c>
      <c r="G54" s="7">
        <v>2014</v>
      </c>
      <c r="H54" s="8" t="s">
        <v>30</v>
      </c>
      <c r="I54" s="8" t="s">
        <v>31</v>
      </c>
      <c r="J54" s="8" t="s">
        <v>261</v>
      </c>
      <c r="K54" s="10" t="s">
        <v>262</v>
      </c>
      <c r="L54" s="11">
        <f>1650+2450+3250</f>
        <v>7350</v>
      </c>
      <c r="M54" s="11">
        <v>5850</v>
      </c>
      <c r="N54" s="11">
        <f>SUBTOTAL(9, M54)</f>
        <v>0</v>
      </c>
      <c r="O54" s="11">
        <v>9090</v>
      </c>
      <c r="P54" s="12" t="s">
        <v>57</v>
      </c>
      <c r="Q54" s="12" t="s">
        <v>124</v>
      </c>
      <c r="R54" s="12"/>
      <c r="S54" s="12"/>
      <c r="T54" s="12"/>
      <c r="U54" s="12"/>
      <c r="V54" s="126" t="s">
        <v>40</v>
      </c>
      <c r="W54" s="8"/>
      <c r="X54" s="126" t="s">
        <v>58</v>
      </c>
      <c r="Y54" s="13"/>
      <c r="Z54" s="15"/>
    </row>
    <row r="55" spans="1:26" s="17" customFormat="1" ht="135.75" hidden="1" customHeight="1" x14ac:dyDescent="0.25">
      <c r="A55" s="58">
        <v>54</v>
      </c>
      <c r="B55" s="58" t="s">
        <v>1265</v>
      </c>
      <c r="C55" s="49" t="s">
        <v>263</v>
      </c>
      <c r="D55" s="61" t="s">
        <v>264</v>
      </c>
      <c r="E55" s="86" t="s">
        <v>1230</v>
      </c>
      <c r="F55" s="70" t="s">
        <v>265</v>
      </c>
      <c r="G55" s="48">
        <v>2014</v>
      </c>
      <c r="H55" s="49" t="s">
        <v>74</v>
      </c>
      <c r="I55" s="61" t="s">
        <v>1345</v>
      </c>
      <c r="J55" s="61" t="s">
        <v>1077</v>
      </c>
      <c r="K55" s="64" t="s">
        <v>1078</v>
      </c>
      <c r="L55" s="52">
        <v>2600</v>
      </c>
      <c r="M55" s="79">
        <v>0</v>
      </c>
      <c r="N55" s="52">
        <v>2600</v>
      </c>
      <c r="O55" s="79">
        <v>2600</v>
      </c>
      <c r="P55" s="53" t="s">
        <v>57</v>
      </c>
      <c r="Q55" s="53" t="s">
        <v>266</v>
      </c>
      <c r="R55" s="23"/>
      <c r="S55" s="23"/>
      <c r="T55" s="23"/>
      <c r="U55" s="102"/>
      <c r="V55" s="168" t="s">
        <v>151</v>
      </c>
      <c r="W55" s="114"/>
      <c r="X55" s="168" t="s">
        <v>85</v>
      </c>
      <c r="Y55" s="115"/>
      <c r="Z55" s="26"/>
    </row>
    <row r="56" spans="1:26" ht="131.25" hidden="1" customHeight="1" x14ac:dyDescent="0.25">
      <c r="A56" s="7">
        <v>55</v>
      </c>
      <c r="B56" s="7" t="s">
        <v>49</v>
      </c>
      <c r="C56" s="8" t="s">
        <v>219</v>
      </c>
      <c r="D56" s="8" t="s">
        <v>267</v>
      </c>
      <c r="E56" s="30" t="s">
        <v>268</v>
      </c>
      <c r="F56" s="9" t="s">
        <v>269</v>
      </c>
      <c r="G56" s="7">
        <v>2014</v>
      </c>
      <c r="H56" s="8" t="s">
        <v>74</v>
      </c>
      <c r="I56" s="8" t="s">
        <v>31</v>
      </c>
      <c r="J56" s="8" t="s">
        <v>270</v>
      </c>
      <c r="K56" s="10" t="s">
        <v>271</v>
      </c>
      <c r="L56" s="11">
        <v>2600</v>
      </c>
      <c r="M56" s="16">
        <v>0</v>
      </c>
      <c r="N56" s="11">
        <v>2600</v>
      </c>
      <c r="O56" s="16">
        <v>2600</v>
      </c>
      <c r="P56" s="12" t="s">
        <v>57</v>
      </c>
      <c r="Q56" s="12" t="s">
        <v>272</v>
      </c>
      <c r="R56" s="12"/>
      <c r="S56" s="12"/>
      <c r="T56" s="12"/>
      <c r="U56" s="12"/>
      <c r="V56" s="126" t="s">
        <v>92</v>
      </c>
      <c r="W56" s="8" t="s">
        <v>93</v>
      </c>
      <c r="X56" s="126" t="s">
        <v>273</v>
      </c>
      <c r="Y56" s="13" t="s">
        <v>274</v>
      </c>
      <c r="Z56" s="15"/>
    </row>
    <row r="57" spans="1:26" s="17" customFormat="1" ht="144" hidden="1" customHeight="1" x14ac:dyDescent="0.25">
      <c r="A57" s="58">
        <v>56</v>
      </c>
      <c r="B57" s="58" t="s">
        <v>1265</v>
      </c>
      <c r="C57" s="49" t="s">
        <v>275</v>
      </c>
      <c r="D57" s="61" t="s">
        <v>276</v>
      </c>
      <c r="E57" s="86" t="s">
        <v>277</v>
      </c>
      <c r="F57" s="70" t="s">
        <v>278</v>
      </c>
      <c r="G57" s="48">
        <v>2014</v>
      </c>
      <c r="H57" s="49" t="s">
        <v>74</v>
      </c>
      <c r="I57" s="61" t="s">
        <v>1345</v>
      </c>
      <c r="J57" s="61" t="s">
        <v>1079</v>
      </c>
      <c r="K57" s="64" t="s">
        <v>1080</v>
      </c>
      <c r="L57" s="52">
        <v>2600</v>
      </c>
      <c r="M57" s="79">
        <v>0</v>
      </c>
      <c r="N57" s="52">
        <v>2600</v>
      </c>
      <c r="O57" s="79">
        <v>2600</v>
      </c>
      <c r="P57" s="53" t="s">
        <v>57</v>
      </c>
      <c r="Q57" s="53" t="s">
        <v>279</v>
      </c>
      <c r="R57" s="23"/>
      <c r="S57" s="23"/>
      <c r="T57" s="23"/>
      <c r="U57" s="102"/>
      <c r="V57" s="145" t="s">
        <v>151</v>
      </c>
      <c r="W57" s="114" t="s">
        <v>93</v>
      </c>
      <c r="X57" s="144" t="s">
        <v>280</v>
      </c>
      <c r="Y57" s="115" t="s">
        <v>281</v>
      </c>
      <c r="Z57" s="26"/>
    </row>
    <row r="58" spans="1:26" s="17" customFormat="1" ht="132.75" hidden="1" customHeight="1" x14ac:dyDescent="0.25">
      <c r="A58" s="58">
        <v>57</v>
      </c>
      <c r="B58" s="95" t="s">
        <v>1257</v>
      </c>
      <c r="C58" s="49" t="s">
        <v>131</v>
      </c>
      <c r="D58" s="61" t="s">
        <v>282</v>
      </c>
      <c r="E58" s="86" t="s">
        <v>283</v>
      </c>
      <c r="F58" s="70" t="s">
        <v>284</v>
      </c>
      <c r="G58" s="48">
        <v>2014</v>
      </c>
      <c r="H58" s="49" t="s">
        <v>74</v>
      </c>
      <c r="I58" s="61" t="s">
        <v>1345</v>
      </c>
      <c r="J58" s="61" t="s">
        <v>1081</v>
      </c>
      <c r="K58" s="64" t="s">
        <v>1082</v>
      </c>
      <c r="L58" s="52">
        <v>2600</v>
      </c>
      <c r="M58" s="79">
        <v>0</v>
      </c>
      <c r="N58" s="52">
        <v>2600</v>
      </c>
      <c r="O58" s="79">
        <v>2600</v>
      </c>
      <c r="P58" s="53" t="s">
        <v>285</v>
      </c>
      <c r="Q58" s="53" t="s">
        <v>286</v>
      </c>
      <c r="R58" s="24" t="s">
        <v>135</v>
      </c>
      <c r="S58" s="24" t="s">
        <v>189</v>
      </c>
      <c r="T58" s="23" t="s">
        <v>137</v>
      </c>
      <c r="U58" s="102" t="s">
        <v>138</v>
      </c>
      <c r="V58" s="168" t="s">
        <v>151</v>
      </c>
      <c r="W58" s="114"/>
      <c r="X58" s="167" t="s">
        <v>209</v>
      </c>
      <c r="Y58" s="115"/>
      <c r="Z58" s="25"/>
    </row>
    <row r="59" spans="1:26" s="17" customFormat="1" ht="149.25" customHeight="1" x14ac:dyDescent="0.25">
      <c r="A59" s="58">
        <v>58</v>
      </c>
      <c r="B59" s="95" t="s">
        <v>1258</v>
      </c>
      <c r="C59" s="49" t="s">
        <v>287</v>
      </c>
      <c r="D59" s="61" t="s">
        <v>288</v>
      </c>
      <c r="E59" s="86" t="s">
        <v>289</v>
      </c>
      <c r="F59" s="70" t="s">
        <v>290</v>
      </c>
      <c r="G59" s="48">
        <v>2014</v>
      </c>
      <c r="H59" s="49" t="s">
        <v>74</v>
      </c>
      <c r="I59" s="49" t="s">
        <v>108</v>
      </c>
      <c r="J59" s="61" t="s">
        <v>1083</v>
      </c>
      <c r="K59" s="66" t="s">
        <v>1084</v>
      </c>
      <c r="L59" s="52">
        <v>2600</v>
      </c>
      <c r="M59" s="79">
        <v>0</v>
      </c>
      <c r="N59" s="52">
        <v>2600</v>
      </c>
      <c r="O59" s="79">
        <v>2600</v>
      </c>
      <c r="P59" s="53" t="s">
        <v>291</v>
      </c>
      <c r="Q59" s="53" t="s">
        <v>292</v>
      </c>
      <c r="R59" s="23"/>
      <c r="S59" s="23"/>
      <c r="T59" s="23"/>
      <c r="U59" s="102"/>
      <c r="V59" s="167" t="s">
        <v>92</v>
      </c>
      <c r="W59" s="114" t="s">
        <v>93</v>
      </c>
      <c r="X59" s="167" t="str">
        <f>[3]РИД!$X$40</f>
        <v>используется членами  научной щколы и сотрудниками инжинирингеыой школы для работы с аспирантами и магистрантами, при подгтовке ВКР</v>
      </c>
      <c r="Y59" s="115"/>
      <c r="Z59" s="26"/>
    </row>
    <row r="60" spans="1:26" s="17" customFormat="1" ht="137.25" customHeight="1" x14ac:dyDescent="0.25">
      <c r="A60" s="58">
        <v>59</v>
      </c>
      <c r="B60" s="95" t="s">
        <v>1258</v>
      </c>
      <c r="C60" s="49" t="s">
        <v>287</v>
      </c>
      <c r="D60" s="61" t="s">
        <v>288</v>
      </c>
      <c r="E60" s="86" t="s">
        <v>293</v>
      </c>
      <c r="F60" s="70" t="s">
        <v>294</v>
      </c>
      <c r="G60" s="48">
        <v>2014</v>
      </c>
      <c r="H60" s="49" t="s">
        <v>74</v>
      </c>
      <c r="I60" s="49" t="s">
        <v>108</v>
      </c>
      <c r="J60" s="61" t="s">
        <v>1085</v>
      </c>
      <c r="K60" s="66" t="s">
        <v>1086</v>
      </c>
      <c r="L60" s="52">
        <v>2600</v>
      </c>
      <c r="M60" s="79">
        <v>0</v>
      </c>
      <c r="N60" s="52">
        <v>2600</v>
      </c>
      <c r="O60" s="79">
        <v>2600</v>
      </c>
      <c r="P60" s="53" t="s">
        <v>291</v>
      </c>
      <c r="Q60" s="53" t="s">
        <v>295</v>
      </c>
      <c r="R60" s="23"/>
      <c r="S60" s="23"/>
      <c r="T60" s="23"/>
      <c r="U60" s="102"/>
      <c r="V60" s="167" t="s">
        <v>92</v>
      </c>
      <c r="W60" s="114" t="s">
        <v>93</v>
      </c>
      <c r="X60" s="167" t="str">
        <f>[3]РИД!$X$41</f>
        <v>используется членами  научной щколы и сотрудниками инжинирингеыой школы для работы с аспирантами и магистрантами, при подгтовке ВКР</v>
      </c>
      <c r="Y60" s="115"/>
      <c r="Z60" s="25"/>
    </row>
    <row r="61" spans="1:26" s="17" customFormat="1" ht="132" hidden="1" customHeight="1" x14ac:dyDescent="0.25">
      <c r="A61" s="58">
        <v>60</v>
      </c>
      <c r="B61" s="58" t="s">
        <v>1265</v>
      </c>
      <c r="C61" s="49" t="s">
        <v>233</v>
      </c>
      <c r="D61" s="61" t="s">
        <v>296</v>
      </c>
      <c r="E61" s="86" t="s">
        <v>297</v>
      </c>
      <c r="F61" s="70" t="s">
        <v>298</v>
      </c>
      <c r="G61" s="48">
        <v>2014</v>
      </c>
      <c r="H61" s="49" t="s">
        <v>74</v>
      </c>
      <c r="I61" s="61" t="s">
        <v>1345</v>
      </c>
      <c r="J61" s="65" t="s">
        <v>1087</v>
      </c>
      <c r="K61" s="64" t="s">
        <v>1088</v>
      </c>
      <c r="L61" s="52">
        <v>2600</v>
      </c>
      <c r="M61" s="79">
        <v>0</v>
      </c>
      <c r="N61" s="52">
        <v>2600</v>
      </c>
      <c r="O61" s="79">
        <v>2600</v>
      </c>
      <c r="P61" s="53" t="s">
        <v>57</v>
      </c>
      <c r="Q61" s="53" t="s">
        <v>299</v>
      </c>
      <c r="R61" s="23"/>
      <c r="S61" s="23"/>
      <c r="T61" s="23"/>
      <c r="U61" s="102"/>
      <c r="V61" s="145" t="s">
        <v>151</v>
      </c>
      <c r="W61" s="114" t="s">
        <v>93</v>
      </c>
      <c r="X61" s="144" t="s">
        <v>238</v>
      </c>
      <c r="Y61" s="115" t="s">
        <v>300</v>
      </c>
      <c r="Z61" s="25"/>
    </row>
    <row r="62" spans="1:26" s="17" customFormat="1" ht="126.75" hidden="1" customHeight="1" x14ac:dyDescent="0.25">
      <c r="A62" s="58">
        <v>61</v>
      </c>
      <c r="B62" s="58" t="s">
        <v>1266</v>
      </c>
      <c r="C62" s="49" t="s">
        <v>233</v>
      </c>
      <c r="D62" s="61" t="s">
        <v>301</v>
      </c>
      <c r="E62" s="86" t="s">
        <v>302</v>
      </c>
      <c r="F62" s="70" t="s">
        <v>303</v>
      </c>
      <c r="G62" s="48">
        <v>2014</v>
      </c>
      <c r="H62" s="49" t="s">
        <v>74</v>
      </c>
      <c r="I62" s="61" t="s">
        <v>1345</v>
      </c>
      <c r="J62" s="61" t="s">
        <v>1089</v>
      </c>
      <c r="K62" s="64" t="s">
        <v>1090</v>
      </c>
      <c r="L62" s="52">
        <v>2600</v>
      </c>
      <c r="M62" s="79">
        <v>0</v>
      </c>
      <c r="N62" s="52">
        <v>2600</v>
      </c>
      <c r="O62" s="79">
        <v>2600</v>
      </c>
      <c r="P62" s="53" t="s">
        <v>57</v>
      </c>
      <c r="Q62" s="53" t="s">
        <v>304</v>
      </c>
      <c r="R62" s="23"/>
      <c r="S62" s="23"/>
      <c r="T62" s="23"/>
      <c r="U62" s="102"/>
      <c r="V62" s="145" t="s">
        <v>151</v>
      </c>
      <c r="W62" s="114" t="s">
        <v>93</v>
      </c>
      <c r="X62" s="144" t="s">
        <v>238</v>
      </c>
      <c r="Y62" s="115" t="s">
        <v>305</v>
      </c>
      <c r="Z62" s="25"/>
    </row>
    <row r="63" spans="1:26" ht="119.25" hidden="1" customHeight="1" x14ac:dyDescent="0.25">
      <c r="A63" s="7">
        <v>62</v>
      </c>
      <c r="B63" s="7" t="s">
        <v>49</v>
      </c>
      <c r="C63" s="8" t="s">
        <v>306</v>
      </c>
      <c r="D63" s="8" t="s">
        <v>307</v>
      </c>
      <c r="E63" s="30" t="s">
        <v>308</v>
      </c>
      <c r="F63" s="9" t="s">
        <v>309</v>
      </c>
      <c r="G63" s="7">
        <v>2014</v>
      </c>
      <c r="H63" s="8" t="s">
        <v>74</v>
      </c>
      <c r="I63" s="8" t="s">
        <v>31</v>
      </c>
      <c r="J63" s="8" t="s">
        <v>310</v>
      </c>
      <c r="K63" s="10" t="s">
        <v>311</v>
      </c>
      <c r="L63" s="11">
        <v>2600</v>
      </c>
      <c r="M63" s="16">
        <v>0</v>
      </c>
      <c r="N63" s="11">
        <v>2600</v>
      </c>
      <c r="O63" s="16">
        <v>2600</v>
      </c>
      <c r="P63" s="12" t="s">
        <v>57</v>
      </c>
      <c r="Q63" s="12" t="s">
        <v>35</v>
      </c>
      <c r="R63" s="12"/>
      <c r="S63" s="12"/>
      <c r="T63" s="12"/>
      <c r="U63" s="12"/>
      <c r="V63" s="124" t="s">
        <v>40</v>
      </c>
      <c r="W63" s="8" t="s">
        <v>93</v>
      </c>
      <c r="X63" s="124" t="s">
        <v>77</v>
      </c>
      <c r="Y63" s="13" t="s">
        <v>312</v>
      </c>
      <c r="Z63" s="27"/>
    </row>
    <row r="64" spans="1:26" ht="129" hidden="1" customHeight="1" x14ac:dyDescent="0.25">
      <c r="A64" s="7">
        <v>63</v>
      </c>
      <c r="B64" s="7" t="s">
        <v>49</v>
      </c>
      <c r="C64" s="31" t="s">
        <v>313</v>
      </c>
      <c r="D64" s="31" t="s">
        <v>314</v>
      </c>
      <c r="E64" s="30" t="s">
        <v>315</v>
      </c>
      <c r="F64" s="9" t="s">
        <v>316</v>
      </c>
      <c r="G64" s="7">
        <v>2014</v>
      </c>
      <c r="H64" s="8" t="s">
        <v>74</v>
      </c>
      <c r="I64" s="8" t="s">
        <v>31</v>
      </c>
      <c r="J64" s="8" t="s">
        <v>317</v>
      </c>
      <c r="K64" s="10" t="s">
        <v>318</v>
      </c>
      <c r="L64" s="11">
        <v>2600</v>
      </c>
      <c r="M64" s="16">
        <v>0</v>
      </c>
      <c r="N64" s="11">
        <v>2600</v>
      </c>
      <c r="O64" s="16">
        <v>2600</v>
      </c>
      <c r="P64" s="12" t="s">
        <v>57</v>
      </c>
      <c r="Q64" s="12" t="s">
        <v>319</v>
      </c>
      <c r="R64" s="12"/>
      <c r="S64" s="12"/>
      <c r="T64" s="12"/>
      <c r="U64" s="12"/>
      <c r="V64" s="12" t="s">
        <v>40</v>
      </c>
      <c r="W64" s="8"/>
      <c r="X64" s="12" t="s">
        <v>77</v>
      </c>
      <c r="Y64" s="13"/>
      <c r="Z64" s="15"/>
    </row>
    <row r="65" spans="1:26" ht="121.5" hidden="1" customHeight="1" x14ac:dyDescent="0.25">
      <c r="A65" s="7">
        <v>64</v>
      </c>
      <c r="B65" s="7" t="s">
        <v>49</v>
      </c>
      <c r="C65" s="31" t="s">
        <v>313</v>
      </c>
      <c r="D65" s="31" t="s">
        <v>314</v>
      </c>
      <c r="E65" s="30" t="s">
        <v>320</v>
      </c>
      <c r="F65" s="9" t="s">
        <v>321</v>
      </c>
      <c r="G65" s="7">
        <v>2014</v>
      </c>
      <c r="H65" s="8" t="s">
        <v>74</v>
      </c>
      <c r="I65" s="8" t="s">
        <v>31</v>
      </c>
      <c r="J65" s="8" t="s">
        <v>322</v>
      </c>
      <c r="K65" s="10" t="s">
        <v>323</v>
      </c>
      <c r="L65" s="11">
        <v>2600</v>
      </c>
      <c r="M65" s="16">
        <v>0</v>
      </c>
      <c r="N65" s="11">
        <v>2600</v>
      </c>
      <c r="O65" s="16">
        <v>2600</v>
      </c>
      <c r="P65" s="12" t="s">
        <v>57</v>
      </c>
      <c r="Q65" s="12" t="s">
        <v>35</v>
      </c>
      <c r="R65" s="12"/>
      <c r="S65" s="12"/>
      <c r="T65" s="12"/>
      <c r="U65" s="12"/>
      <c r="V65" s="121" t="s">
        <v>40</v>
      </c>
      <c r="W65" s="8"/>
      <c r="X65" s="121" t="s">
        <v>77</v>
      </c>
      <c r="Y65" s="13"/>
      <c r="Z65" s="15"/>
    </row>
    <row r="66" spans="1:26" s="17" customFormat="1" ht="106.5" hidden="1" customHeight="1" x14ac:dyDescent="0.25">
      <c r="A66" s="58">
        <v>65</v>
      </c>
      <c r="B66" s="58" t="s">
        <v>1265</v>
      </c>
      <c r="C66" s="49" t="s">
        <v>219</v>
      </c>
      <c r="D66" s="61" t="s">
        <v>324</v>
      </c>
      <c r="E66" s="86" t="s">
        <v>325</v>
      </c>
      <c r="F66" s="70" t="s">
        <v>326</v>
      </c>
      <c r="G66" s="48">
        <v>2014</v>
      </c>
      <c r="H66" s="49" t="s">
        <v>74</v>
      </c>
      <c r="I66" s="61" t="s">
        <v>1345</v>
      </c>
      <c r="J66" s="61" t="s">
        <v>1091</v>
      </c>
      <c r="K66" s="64" t="s">
        <v>1092</v>
      </c>
      <c r="L66" s="52">
        <v>2600</v>
      </c>
      <c r="M66" s="79">
        <v>0</v>
      </c>
      <c r="N66" s="52">
        <v>2600</v>
      </c>
      <c r="O66" s="79">
        <v>2600</v>
      </c>
      <c r="P66" s="53" t="s">
        <v>57</v>
      </c>
      <c r="Q66" s="53" t="s">
        <v>35</v>
      </c>
      <c r="R66" s="23"/>
      <c r="S66" s="23"/>
      <c r="T66" s="23"/>
      <c r="U66" s="102"/>
      <c r="V66" s="168" t="s">
        <v>151</v>
      </c>
      <c r="W66" s="114"/>
      <c r="X66" s="168" t="s">
        <v>1253</v>
      </c>
      <c r="Y66" s="115"/>
      <c r="Z66" s="26"/>
    </row>
    <row r="67" spans="1:26" s="17" customFormat="1" ht="114" hidden="1" customHeight="1" x14ac:dyDescent="0.25">
      <c r="A67" s="58">
        <v>66</v>
      </c>
      <c r="B67" s="58" t="s">
        <v>1265</v>
      </c>
      <c r="C67" s="49" t="s">
        <v>327</v>
      </c>
      <c r="D67" s="61" t="s">
        <v>324</v>
      </c>
      <c r="E67" s="86" t="s">
        <v>328</v>
      </c>
      <c r="F67" s="70" t="s">
        <v>329</v>
      </c>
      <c r="G67" s="48">
        <v>2014</v>
      </c>
      <c r="H67" s="49" t="s">
        <v>74</v>
      </c>
      <c r="I67" s="61" t="s">
        <v>1345</v>
      </c>
      <c r="J67" s="61" t="s">
        <v>1093</v>
      </c>
      <c r="K67" s="64" t="s">
        <v>1094</v>
      </c>
      <c r="L67" s="52">
        <v>2600</v>
      </c>
      <c r="M67" s="79">
        <v>0</v>
      </c>
      <c r="N67" s="52">
        <v>2600</v>
      </c>
      <c r="O67" s="79">
        <v>2600</v>
      </c>
      <c r="P67" s="53" t="s">
        <v>57</v>
      </c>
      <c r="Q67" s="53" t="s">
        <v>330</v>
      </c>
      <c r="R67" s="23"/>
      <c r="S67" s="23"/>
      <c r="T67" s="23"/>
      <c r="U67" s="102"/>
      <c r="V67" s="168" t="s">
        <v>151</v>
      </c>
      <c r="W67" s="114" t="s">
        <v>93</v>
      </c>
      <c r="X67" s="168" t="s">
        <v>77</v>
      </c>
      <c r="Y67" s="115"/>
      <c r="Z67" s="26"/>
    </row>
    <row r="68" spans="1:26" s="17" customFormat="1" ht="90" hidden="1" customHeight="1" x14ac:dyDescent="0.25">
      <c r="A68" s="58">
        <v>67</v>
      </c>
      <c r="B68" s="58" t="s">
        <v>1265</v>
      </c>
      <c r="C68" s="49" t="s">
        <v>327</v>
      </c>
      <c r="D68" s="61" t="s">
        <v>324</v>
      </c>
      <c r="E68" s="86" t="s">
        <v>331</v>
      </c>
      <c r="F68" s="70" t="s">
        <v>332</v>
      </c>
      <c r="G68" s="48">
        <v>2014</v>
      </c>
      <c r="H68" s="49" t="s">
        <v>74</v>
      </c>
      <c r="I68" s="61" t="s">
        <v>1345</v>
      </c>
      <c r="J68" s="61" t="s">
        <v>1095</v>
      </c>
      <c r="K68" s="64" t="s">
        <v>1096</v>
      </c>
      <c r="L68" s="52">
        <v>2600</v>
      </c>
      <c r="M68" s="79">
        <v>0</v>
      </c>
      <c r="N68" s="52">
        <v>2600</v>
      </c>
      <c r="O68" s="79">
        <v>2600</v>
      </c>
      <c r="P68" s="53" t="s">
        <v>57</v>
      </c>
      <c r="Q68" s="53" t="s">
        <v>35</v>
      </c>
      <c r="R68" s="23"/>
      <c r="S68" s="23"/>
      <c r="T68" s="23"/>
      <c r="U68" s="102"/>
      <c r="V68" s="168" t="s">
        <v>151</v>
      </c>
      <c r="W68" s="114" t="s">
        <v>93</v>
      </c>
      <c r="X68" s="168" t="s">
        <v>77</v>
      </c>
      <c r="Y68" s="115"/>
      <c r="Z68" s="25"/>
    </row>
    <row r="69" spans="1:26" s="56" customFormat="1" ht="117" hidden="1" customHeight="1" x14ac:dyDescent="0.25">
      <c r="A69" s="58">
        <v>68</v>
      </c>
      <c r="B69" s="95" t="s">
        <v>1257</v>
      </c>
      <c r="C69" s="49" t="s">
        <v>333</v>
      </c>
      <c r="D69" s="61" t="s">
        <v>334</v>
      </c>
      <c r="E69" s="86" t="s">
        <v>335</v>
      </c>
      <c r="F69" s="70" t="s">
        <v>336</v>
      </c>
      <c r="G69" s="51">
        <v>2015</v>
      </c>
      <c r="H69" s="49" t="s">
        <v>30</v>
      </c>
      <c r="I69" s="61" t="s">
        <v>1345</v>
      </c>
      <c r="J69" s="61" t="s">
        <v>1029</v>
      </c>
      <c r="K69" s="66" t="s">
        <v>1030</v>
      </c>
      <c r="L69" s="52">
        <f>1650+2450+3250+2350+2450</f>
        <v>12150</v>
      </c>
      <c r="M69" s="52">
        <v>4200</v>
      </c>
      <c r="N69" s="52">
        <f>SUBTOTAL(9, M69)</f>
        <v>0</v>
      </c>
      <c r="O69" s="52">
        <v>7350</v>
      </c>
      <c r="P69" s="53" t="s">
        <v>337</v>
      </c>
      <c r="Q69" s="53" t="s">
        <v>35</v>
      </c>
      <c r="R69" s="53"/>
      <c r="S69" s="53"/>
      <c r="T69" s="53"/>
      <c r="U69" s="104"/>
      <c r="V69" s="168" t="s">
        <v>151</v>
      </c>
      <c r="W69" s="112" t="s">
        <v>93</v>
      </c>
      <c r="X69" s="168" t="s">
        <v>1255</v>
      </c>
      <c r="Y69" s="113" t="s">
        <v>338</v>
      </c>
      <c r="Z69" s="55"/>
    </row>
    <row r="70" spans="1:26" s="17" customFormat="1" ht="117" customHeight="1" x14ac:dyDescent="0.25">
      <c r="A70" s="58">
        <v>69</v>
      </c>
      <c r="B70" s="95" t="s">
        <v>1258</v>
      </c>
      <c r="C70" s="49" t="s">
        <v>287</v>
      </c>
      <c r="D70" s="61" t="s">
        <v>288</v>
      </c>
      <c r="E70" s="195" t="s">
        <v>339</v>
      </c>
      <c r="F70" s="70" t="s">
        <v>340</v>
      </c>
      <c r="G70" s="51">
        <v>2015</v>
      </c>
      <c r="H70" s="84" t="s">
        <v>147</v>
      </c>
      <c r="I70" s="49" t="s">
        <v>108</v>
      </c>
      <c r="J70" s="61" t="s">
        <v>1097</v>
      </c>
      <c r="K70" s="66" t="s">
        <v>1098</v>
      </c>
      <c r="L70" s="52">
        <v>4500</v>
      </c>
      <c r="M70" s="79">
        <v>0</v>
      </c>
      <c r="N70" s="52">
        <v>4500</v>
      </c>
      <c r="O70" s="79">
        <v>2600</v>
      </c>
      <c r="P70" s="53" t="s">
        <v>291</v>
      </c>
      <c r="Q70" s="53" t="s">
        <v>341</v>
      </c>
      <c r="R70" s="23"/>
      <c r="S70" s="23"/>
      <c r="T70" s="23"/>
      <c r="U70" s="102"/>
      <c r="V70" s="167" t="s">
        <v>92</v>
      </c>
      <c r="W70" s="114" t="s">
        <v>93</v>
      </c>
      <c r="X70" s="167" t="str">
        <f>[3]РИД!$X$45</f>
        <v>используется членами  научной щколы и сотрудниками инжинирингеыой школы для работы с аспирантами и магистрантами, при подгтовке ВКР</v>
      </c>
      <c r="Y70" s="115" t="s">
        <v>342</v>
      </c>
      <c r="Z70" s="26"/>
    </row>
    <row r="71" spans="1:26" s="17" customFormat="1" ht="131.25" customHeight="1" x14ac:dyDescent="0.25">
      <c r="A71" s="58">
        <v>70</v>
      </c>
      <c r="B71" s="95" t="s">
        <v>1259</v>
      </c>
      <c r="C71" s="49" t="s">
        <v>343</v>
      </c>
      <c r="D71" s="61" t="s">
        <v>343</v>
      </c>
      <c r="E71" s="86" t="s">
        <v>344</v>
      </c>
      <c r="F71" s="70" t="s">
        <v>345</v>
      </c>
      <c r="G71" s="51">
        <v>2015</v>
      </c>
      <c r="H71" s="84" t="s">
        <v>147</v>
      </c>
      <c r="I71" s="49" t="s">
        <v>108</v>
      </c>
      <c r="J71" s="61" t="s">
        <v>1099</v>
      </c>
      <c r="K71" s="66" t="s">
        <v>1100</v>
      </c>
      <c r="L71" s="52">
        <v>4500</v>
      </c>
      <c r="M71" s="79">
        <v>0</v>
      </c>
      <c r="N71" s="52">
        <v>4500</v>
      </c>
      <c r="O71" s="79">
        <v>4500</v>
      </c>
      <c r="P71" s="53" t="s">
        <v>346</v>
      </c>
      <c r="Q71" s="53" t="s">
        <v>347</v>
      </c>
      <c r="R71" s="24" t="s">
        <v>36</v>
      </c>
      <c r="S71" s="24" t="s">
        <v>37</v>
      </c>
      <c r="T71" s="24" t="s">
        <v>38</v>
      </c>
      <c r="U71" s="105" t="s">
        <v>39</v>
      </c>
      <c r="V71" s="144" t="s">
        <v>92</v>
      </c>
      <c r="W71" s="114" t="s">
        <v>93</v>
      </c>
      <c r="X71" s="144" t="str">
        <f>[4]РИД!$X$71</f>
        <v xml:space="preserve">в дополненном и адаптированном для среды Мудл виде используется в качестве инструмента для оценки качества образования студентов </v>
      </c>
      <c r="Y71" s="115" t="s">
        <v>349</v>
      </c>
      <c r="Z71" s="26"/>
    </row>
    <row r="72" spans="1:26" s="17" customFormat="1" ht="109.5" hidden="1" customHeight="1" x14ac:dyDescent="0.25">
      <c r="A72" s="58">
        <v>71</v>
      </c>
      <c r="B72" s="95" t="s">
        <v>1260</v>
      </c>
      <c r="C72" s="49" t="s">
        <v>131</v>
      </c>
      <c r="D72" s="61" t="s">
        <v>350</v>
      </c>
      <c r="E72" s="86" t="s">
        <v>351</v>
      </c>
      <c r="F72" s="70" t="s">
        <v>352</v>
      </c>
      <c r="G72" s="51">
        <v>2015</v>
      </c>
      <c r="H72" s="84" t="s">
        <v>147</v>
      </c>
      <c r="I72" s="61" t="s">
        <v>1345</v>
      </c>
      <c r="J72" s="65" t="s">
        <v>1101</v>
      </c>
      <c r="K72" s="64" t="s">
        <v>1102</v>
      </c>
      <c r="L72" s="52">
        <v>2600</v>
      </c>
      <c r="M72" s="79">
        <v>0</v>
      </c>
      <c r="N72" s="52">
        <v>2600</v>
      </c>
      <c r="O72" s="79">
        <v>2600</v>
      </c>
      <c r="P72" s="53" t="s">
        <v>134</v>
      </c>
      <c r="Q72" s="53" t="s">
        <v>353</v>
      </c>
      <c r="R72" s="24" t="s">
        <v>36</v>
      </c>
      <c r="S72" s="24" t="s">
        <v>37</v>
      </c>
      <c r="T72" s="24" t="s">
        <v>354</v>
      </c>
      <c r="U72" s="105" t="s">
        <v>39</v>
      </c>
      <c r="V72" s="168" t="s">
        <v>151</v>
      </c>
      <c r="W72" s="114" t="s">
        <v>93</v>
      </c>
      <c r="X72" s="167" t="s">
        <v>348</v>
      </c>
      <c r="Y72" s="115" t="s">
        <v>355</v>
      </c>
      <c r="Z72" s="26"/>
    </row>
    <row r="73" spans="1:26" s="17" customFormat="1" ht="112.5" hidden="1" customHeight="1" x14ac:dyDescent="0.25">
      <c r="A73" s="58">
        <v>72</v>
      </c>
      <c r="B73" s="48" t="s">
        <v>1257</v>
      </c>
      <c r="C73" s="49" t="s">
        <v>131</v>
      </c>
      <c r="D73" s="61" t="s">
        <v>350</v>
      </c>
      <c r="E73" s="86" t="s">
        <v>356</v>
      </c>
      <c r="F73" s="70" t="s">
        <v>357</v>
      </c>
      <c r="G73" s="51">
        <v>2015</v>
      </c>
      <c r="H73" s="84" t="s">
        <v>147</v>
      </c>
      <c r="I73" s="61" t="s">
        <v>1345</v>
      </c>
      <c r="J73" s="61" t="s">
        <v>1103</v>
      </c>
      <c r="K73" s="64" t="s">
        <v>1104</v>
      </c>
      <c r="L73" s="52">
        <v>2600</v>
      </c>
      <c r="M73" s="79">
        <v>0</v>
      </c>
      <c r="N73" s="52">
        <v>2600</v>
      </c>
      <c r="O73" s="79">
        <v>2600</v>
      </c>
      <c r="P73" s="53" t="s">
        <v>134</v>
      </c>
      <c r="Q73" s="53" t="s">
        <v>358</v>
      </c>
      <c r="R73" s="24" t="s">
        <v>36</v>
      </c>
      <c r="S73" s="24" t="s">
        <v>37</v>
      </c>
      <c r="T73" s="24" t="s">
        <v>354</v>
      </c>
      <c r="U73" s="105" t="s">
        <v>39</v>
      </c>
      <c r="V73" s="168" t="s">
        <v>151</v>
      </c>
      <c r="W73" s="114" t="s">
        <v>93</v>
      </c>
      <c r="X73" s="167" t="s">
        <v>348</v>
      </c>
      <c r="Y73" s="115" t="s">
        <v>359</v>
      </c>
      <c r="Z73" s="26"/>
    </row>
    <row r="74" spans="1:26" s="17" customFormat="1" ht="119.25" hidden="1" customHeight="1" x14ac:dyDescent="0.25">
      <c r="A74" s="58">
        <v>73</v>
      </c>
      <c r="B74" s="48" t="s">
        <v>1257</v>
      </c>
      <c r="C74" s="49" t="s">
        <v>131</v>
      </c>
      <c r="D74" s="61" t="s">
        <v>350</v>
      </c>
      <c r="E74" s="86" t="s">
        <v>1241</v>
      </c>
      <c r="F74" s="70" t="s">
        <v>360</v>
      </c>
      <c r="G74" s="51">
        <v>2015</v>
      </c>
      <c r="H74" s="84" t="s">
        <v>147</v>
      </c>
      <c r="I74" s="61" t="s">
        <v>1345</v>
      </c>
      <c r="J74" s="61" t="s">
        <v>1105</v>
      </c>
      <c r="K74" s="64" t="s">
        <v>1106</v>
      </c>
      <c r="L74" s="52">
        <v>2600</v>
      </c>
      <c r="M74" s="79">
        <v>0</v>
      </c>
      <c r="N74" s="52">
        <v>2600</v>
      </c>
      <c r="O74" s="79">
        <v>2600</v>
      </c>
      <c r="P74" s="53" t="s">
        <v>134</v>
      </c>
      <c r="Q74" s="53" t="s">
        <v>358</v>
      </c>
      <c r="R74" s="24" t="s">
        <v>36</v>
      </c>
      <c r="S74" s="24" t="s">
        <v>37</v>
      </c>
      <c r="T74" s="24" t="s">
        <v>354</v>
      </c>
      <c r="U74" s="105" t="s">
        <v>39</v>
      </c>
      <c r="V74" s="168" t="s">
        <v>151</v>
      </c>
      <c r="W74" s="114" t="s">
        <v>93</v>
      </c>
      <c r="X74" s="167" t="s">
        <v>348</v>
      </c>
      <c r="Y74" s="115" t="s">
        <v>361</v>
      </c>
      <c r="Z74" s="26"/>
    </row>
    <row r="75" spans="1:26" s="17" customFormat="1" ht="130.5" hidden="1" customHeight="1" x14ac:dyDescent="0.25">
      <c r="A75" s="58">
        <v>74</v>
      </c>
      <c r="B75" s="48" t="s">
        <v>1257</v>
      </c>
      <c r="C75" s="49" t="s">
        <v>131</v>
      </c>
      <c r="D75" s="61" t="s">
        <v>282</v>
      </c>
      <c r="E75" s="86" t="s">
        <v>362</v>
      </c>
      <c r="F75" s="70" t="s">
        <v>284</v>
      </c>
      <c r="G75" s="51">
        <v>2015</v>
      </c>
      <c r="H75" s="49" t="s">
        <v>74</v>
      </c>
      <c r="I75" s="61" t="s">
        <v>1345</v>
      </c>
      <c r="J75" s="61" t="s">
        <v>1107</v>
      </c>
      <c r="K75" s="64" t="s">
        <v>1108</v>
      </c>
      <c r="L75" s="52">
        <v>2600</v>
      </c>
      <c r="M75" s="79">
        <v>0</v>
      </c>
      <c r="N75" s="52">
        <v>2600</v>
      </c>
      <c r="O75" s="79">
        <v>2600</v>
      </c>
      <c r="P75" s="53" t="s">
        <v>134</v>
      </c>
      <c r="Q75" s="53" t="s">
        <v>358</v>
      </c>
      <c r="R75" s="24" t="s">
        <v>135</v>
      </c>
      <c r="S75" s="24" t="s">
        <v>189</v>
      </c>
      <c r="T75" s="23" t="s">
        <v>137</v>
      </c>
      <c r="U75" s="102" t="s">
        <v>138</v>
      </c>
      <c r="V75" s="168" t="s">
        <v>151</v>
      </c>
      <c r="W75" s="114"/>
      <c r="X75" s="167" t="s">
        <v>348</v>
      </c>
      <c r="Y75" s="115"/>
      <c r="Z75" s="26"/>
    </row>
    <row r="76" spans="1:26" ht="122.25" hidden="1" customHeight="1" x14ac:dyDescent="0.25">
      <c r="A76" s="58">
        <v>75</v>
      </c>
      <c r="B76" s="58" t="s">
        <v>1265</v>
      </c>
      <c r="C76" s="85" t="s">
        <v>313</v>
      </c>
      <c r="D76" s="85" t="s">
        <v>314</v>
      </c>
      <c r="E76" s="86" t="s">
        <v>363</v>
      </c>
      <c r="F76" s="70" t="s">
        <v>364</v>
      </c>
      <c r="G76" s="87">
        <v>2015</v>
      </c>
      <c r="H76" s="61" t="s">
        <v>74</v>
      </c>
      <c r="I76" s="61" t="s">
        <v>1345</v>
      </c>
      <c r="J76" s="61" t="s">
        <v>1109</v>
      </c>
      <c r="K76" s="64" t="s">
        <v>1110</v>
      </c>
      <c r="L76" s="88">
        <v>2600</v>
      </c>
      <c r="M76" s="89">
        <v>0</v>
      </c>
      <c r="N76" s="88">
        <v>2600</v>
      </c>
      <c r="O76" s="89">
        <v>2600</v>
      </c>
      <c r="P76" s="90" t="s">
        <v>57</v>
      </c>
      <c r="Q76" s="90" t="s">
        <v>341</v>
      </c>
      <c r="R76" s="12"/>
      <c r="S76" s="12"/>
      <c r="T76" s="12"/>
      <c r="U76" s="106"/>
      <c r="V76" s="145" t="s">
        <v>151</v>
      </c>
      <c r="W76" s="116"/>
      <c r="X76" s="145" t="s">
        <v>365</v>
      </c>
      <c r="Y76" s="117"/>
      <c r="Z76" s="15"/>
    </row>
    <row r="77" spans="1:26" s="17" customFormat="1" ht="124.5" hidden="1" customHeight="1" x14ac:dyDescent="0.25">
      <c r="A77" s="58">
        <v>76</v>
      </c>
      <c r="B77" s="58" t="s">
        <v>1265</v>
      </c>
      <c r="C77" s="49" t="s">
        <v>219</v>
      </c>
      <c r="D77" s="61" t="s">
        <v>366</v>
      </c>
      <c r="E77" s="86" t="s">
        <v>367</v>
      </c>
      <c r="F77" s="70" t="s">
        <v>368</v>
      </c>
      <c r="G77" s="51">
        <v>2015</v>
      </c>
      <c r="H77" s="49" t="s">
        <v>74</v>
      </c>
      <c r="I77" s="61" t="s">
        <v>1345</v>
      </c>
      <c r="J77" s="61" t="s">
        <v>1111</v>
      </c>
      <c r="K77" s="64" t="s">
        <v>1112</v>
      </c>
      <c r="L77" s="52">
        <v>4500</v>
      </c>
      <c r="M77" s="79">
        <v>0</v>
      </c>
      <c r="N77" s="48">
        <v>4500</v>
      </c>
      <c r="O77" s="79">
        <v>4500</v>
      </c>
      <c r="P77" s="49" t="s">
        <v>57</v>
      </c>
      <c r="Q77" s="49" t="s">
        <v>369</v>
      </c>
      <c r="R77" s="19"/>
      <c r="S77" s="19"/>
      <c r="T77" s="19"/>
      <c r="U77" s="103"/>
      <c r="V77" s="168" t="s">
        <v>151</v>
      </c>
      <c r="W77" s="114" t="s">
        <v>93</v>
      </c>
      <c r="X77" s="168" t="s">
        <v>77</v>
      </c>
      <c r="Y77" s="115" t="s">
        <v>370</v>
      </c>
      <c r="Z77" s="26"/>
    </row>
    <row r="78" spans="1:26" s="17" customFormat="1" ht="142.5" hidden="1" customHeight="1" x14ac:dyDescent="0.25">
      <c r="A78" s="58">
        <v>77</v>
      </c>
      <c r="B78" s="58" t="s">
        <v>1265</v>
      </c>
      <c r="C78" s="49" t="s">
        <v>219</v>
      </c>
      <c r="D78" s="61" t="s">
        <v>371</v>
      </c>
      <c r="E78" s="86" t="s">
        <v>372</v>
      </c>
      <c r="F78" s="70" t="s">
        <v>373</v>
      </c>
      <c r="G78" s="51">
        <v>2015</v>
      </c>
      <c r="H78" s="49" t="s">
        <v>74</v>
      </c>
      <c r="I78" s="61" t="s">
        <v>1345</v>
      </c>
      <c r="J78" s="61" t="s">
        <v>1113</v>
      </c>
      <c r="K78" s="64" t="s">
        <v>1114</v>
      </c>
      <c r="L78" s="52">
        <v>4500</v>
      </c>
      <c r="M78" s="79">
        <v>0</v>
      </c>
      <c r="N78" s="48">
        <v>4500</v>
      </c>
      <c r="O78" s="79">
        <v>4500</v>
      </c>
      <c r="P78" s="49" t="s">
        <v>57</v>
      </c>
      <c r="Q78" s="49" t="s">
        <v>369</v>
      </c>
      <c r="R78" s="19"/>
      <c r="S78" s="19"/>
      <c r="T78" s="19"/>
      <c r="U78" s="103"/>
      <c r="V78" s="168" t="s">
        <v>151</v>
      </c>
      <c r="W78" s="114" t="s">
        <v>93</v>
      </c>
      <c r="X78" s="168" t="s">
        <v>77</v>
      </c>
      <c r="Y78" s="115" t="s">
        <v>374</v>
      </c>
      <c r="Z78" s="25"/>
    </row>
    <row r="79" spans="1:26" s="17" customFormat="1" ht="165.75" hidden="1" customHeight="1" x14ac:dyDescent="0.25">
      <c r="A79" s="58">
        <v>78</v>
      </c>
      <c r="B79" s="58" t="s">
        <v>1265</v>
      </c>
      <c r="C79" s="49" t="s">
        <v>214</v>
      </c>
      <c r="D79" s="61" t="s">
        <v>375</v>
      </c>
      <c r="E79" s="86" t="s">
        <v>376</v>
      </c>
      <c r="F79" s="70" t="s">
        <v>373</v>
      </c>
      <c r="G79" s="51">
        <v>2015</v>
      </c>
      <c r="H79" s="49" t="s">
        <v>74</v>
      </c>
      <c r="I79" s="61" t="s">
        <v>1345</v>
      </c>
      <c r="J79" s="61" t="s">
        <v>1115</v>
      </c>
      <c r="K79" s="64" t="s">
        <v>1116</v>
      </c>
      <c r="L79" s="52">
        <v>4500</v>
      </c>
      <c r="M79" s="79">
        <v>0</v>
      </c>
      <c r="N79" s="52">
        <v>4500</v>
      </c>
      <c r="O79" s="79">
        <v>4500</v>
      </c>
      <c r="P79" s="49" t="s">
        <v>57</v>
      </c>
      <c r="Q79" s="49" t="s">
        <v>369</v>
      </c>
      <c r="R79" s="19"/>
      <c r="S79" s="19"/>
      <c r="T79" s="19"/>
      <c r="U79" s="103"/>
      <c r="V79" s="168" t="s">
        <v>151</v>
      </c>
      <c r="W79" s="114" t="s">
        <v>93</v>
      </c>
      <c r="X79" s="168" t="s">
        <v>1253</v>
      </c>
      <c r="Y79" s="115" t="s">
        <v>377</v>
      </c>
      <c r="Z79" s="25">
        <f>1800*20</f>
        <v>36000</v>
      </c>
    </row>
    <row r="80" spans="1:26" s="17" customFormat="1" ht="147.75" hidden="1" customHeight="1" x14ac:dyDescent="0.25">
      <c r="A80" s="58">
        <v>79</v>
      </c>
      <c r="B80" s="58" t="s">
        <v>1265</v>
      </c>
      <c r="C80" s="49" t="s">
        <v>327</v>
      </c>
      <c r="D80" s="61" t="s">
        <v>378</v>
      </c>
      <c r="E80" s="86" t="s">
        <v>379</v>
      </c>
      <c r="F80" s="70" t="s">
        <v>380</v>
      </c>
      <c r="G80" s="51">
        <v>2015</v>
      </c>
      <c r="H80" s="49" t="s">
        <v>74</v>
      </c>
      <c r="I80" s="61" t="s">
        <v>1345</v>
      </c>
      <c r="J80" s="65" t="s">
        <v>1117</v>
      </c>
      <c r="K80" s="64" t="s">
        <v>1118</v>
      </c>
      <c r="L80" s="52">
        <v>4500</v>
      </c>
      <c r="M80" s="79">
        <v>0</v>
      </c>
      <c r="N80" s="52">
        <v>4500</v>
      </c>
      <c r="O80" s="79">
        <v>4500</v>
      </c>
      <c r="P80" s="49" t="s">
        <v>57</v>
      </c>
      <c r="Q80" s="53" t="s">
        <v>358</v>
      </c>
      <c r="R80" s="23"/>
      <c r="S80" s="23"/>
      <c r="T80" s="23"/>
      <c r="U80" s="102"/>
      <c r="V80" s="168" t="s">
        <v>151</v>
      </c>
      <c r="W80" s="114" t="s">
        <v>93</v>
      </c>
      <c r="X80" s="168" t="s">
        <v>1253</v>
      </c>
      <c r="Y80" s="115" t="s">
        <v>381</v>
      </c>
      <c r="Z80" s="25"/>
    </row>
    <row r="81" spans="1:26" s="17" customFormat="1" ht="150" hidden="1" customHeight="1" x14ac:dyDescent="0.25">
      <c r="A81" s="58">
        <v>80</v>
      </c>
      <c r="B81" s="58" t="s">
        <v>1265</v>
      </c>
      <c r="C81" s="49" t="s">
        <v>327</v>
      </c>
      <c r="D81" s="61" t="s">
        <v>378</v>
      </c>
      <c r="E81" s="86" t="s">
        <v>382</v>
      </c>
      <c r="F81" s="70" t="s">
        <v>383</v>
      </c>
      <c r="G81" s="51">
        <v>2015</v>
      </c>
      <c r="H81" s="49" t="s">
        <v>74</v>
      </c>
      <c r="I81" s="61" t="s">
        <v>1345</v>
      </c>
      <c r="J81" s="61" t="s">
        <v>1119</v>
      </c>
      <c r="K81" s="64" t="s">
        <v>1120</v>
      </c>
      <c r="L81" s="52">
        <v>4500</v>
      </c>
      <c r="M81" s="79">
        <v>0</v>
      </c>
      <c r="N81" s="52">
        <v>4500</v>
      </c>
      <c r="O81" s="79">
        <v>4500</v>
      </c>
      <c r="P81" s="49" t="s">
        <v>57</v>
      </c>
      <c r="Q81" s="53" t="s">
        <v>358</v>
      </c>
      <c r="R81" s="23"/>
      <c r="S81" s="23"/>
      <c r="T81" s="23"/>
      <c r="U81" s="102"/>
      <c r="V81" s="168" t="s">
        <v>151</v>
      </c>
      <c r="W81" s="114" t="s">
        <v>93</v>
      </c>
      <c r="X81" s="168" t="s">
        <v>1253</v>
      </c>
      <c r="Y81" s="115" t="s">
        <v>384</v>
      </c>
      <c r="Z81" s="25"/>
    </row>
    <row r="82" spans="1:26" ht="150.75" hidden="1" customHeight="1" x14ac:dyDescent="0.25">
      <c r="A82" s="7">
        <v>81</v>
      </c>
      <c r="B82" s="7" t="s">
        <v>49</v>
      </c>
      <c r="C82" s="8" t="s">
        <v>327</v>
      </c>
      <c r="D82" s="8" t="s">
        <v>385</v>
      </c>
      <c r="E82" s="30" t="s">
        <v>386</v>
      </c>
      <c r="F82" s="9" t="s">
        <v>387</v>
      </c>
      <c r="G82" s="34">
        <v>2015</v>
      </c>
      <c r="H82" s="8" t="s">
        <v>74</v>
      </c>
      <c r="I82" s="8" t="s">
        <v>31</v>
      </c>
      <c r="J82" s="8" t="s">
        <v>388</v>
      </c>
      <c r="K82" s="10" t="s">
        <v>389</v>
      </c>
      <c r="L82" s="11">
        <v>4500</v>
      </c>
      <c r="M82" s="16">
        <v>0</v>
      </c>
      <c r="N82" s="11">
        <v>4500</v>
      </c>
      <c r="O82" s="16">
        <v>4500</v>
      </c>
      <c r="P82" s="8" t="s">
        <v>57</v>
      </c>
      <c r="Q82" s="12" t="s">
        <v>358</v>
      </c>
      <c r="R82" s="12"/>
      <c r="S82" s="12"/>
      <c r="T82" s="12"/>
      <c r="U82" s="12"/>
      <c r="V82" s="124" t="s">
        <v>92</v>
      </c>
      <c r="W82" s="8" t="s">
        <v>93</v>
      </c>
      <c r="X82" s="124" t="s">
        <v>390</v>
      </c>
      <c r="Y82" s="13" t="s">
        <v>391</v>
      </c>
      <c r="Z82" s="27"/>
    </row>
    <row r="83" spans="1:26" ht="144" hidden="1" customHeight="1" x14ac:dyDescent="0.25">
      <c r="A83" s="7">
        <v>82</v>
      </c>
      <c r="B83" s="7" t="s">
        <v>49</v>
      </c>
      <c r="C83" s="8" t="s">
        <v>327</v>
      </c>
      <c r="D83" s="8" t="s">
        <v>385</v>
      </c>
      <c r="E83" s="30" t="s">
        <v>392</v>
      </c>
      <c r="F83" s="9" t="s">
        <v>393</v>
      </c>
      <c r="G83" s="34">
        <v>2015</v>
      </c>
      <c r="H83" s="8" t="s">
        <v>74</v>
      </c>
      <c r="I83" s="8" t="s">
        <v>31</v>
      </c>
      <c r="J83" s="8" t="s">
        <v>394</v>
      </c>
      <c r="K83" s="10" t="s">
        <v>395</v>
      </c>
      <c r="L83" s="11">
        <v>4500</v>
      </c>
      <c r="M83" s="16">
        <v>0</v>
      </c>
      <c r="N83" s="11">
        <v>4500</v>
      </c>
      <c r="O83" s="16">
        <v>4500</v>
      </c>
      <c r="P83" s="8" t="s">
        <v>57</v>
      </c>
      <c r="Q83" s="12" t="s">
        <v>358</v>
      </c>
      <c r="R83" s="12"/>
      <c r="S83" s="12"/>
      <c r="T83" s="12"/>
      <c r="U83" s="12"/>
      <c r="V83" s="12" t="s">
        <v>92</v>
      </c>
      <c r="W83" s="8" t="s">
        <v>93</v>
      </c>
      <c r="X83" s="12" t="s">
        <v>396</v>
      </c>
      <c r="Y83" s="13" t="s">
        <v>397</v>
      </c>
      <c r="Z83" s="15"/>
    </row>
    <row r="84" spans="1:26" ht="147" hidden="1" customHeight="1" x14ac:dyDescent="0.25">
      <c r="A84" s="7">
        <v>83</v>
      </c>
      <c r="B84" s="7" t="s">
        <v>49</v>
      </c>
      <c r="C84" s="8" t="s">
        <v>327</v>
      </c>
      <c r="D84" s="8" t="s">
        <v>385</v>
      </c>
      <c r="E84" s="30" t="s">
        <v>398</v>
      </c>
      <c r="F84" s="9" t="s">
        <v>399</v>
      </c>
      <c r="G84" s="34">
        <v>2015</v>
      </c>
      <c r="H84" s="8" t="s">
        <v>74</v>
      </c>
      <c r="I84" s="8" t="s">
        <v>31</v>
      </c>
      <c r="J84" s="8" t="s">
        <v>400</v>
      </c>
      <c r="K84" s="10" t="s">
        <v>401</v>
      </c>
      <c r="L84" s="11">
        <v>4500</v>
      </c>
      <c r="M84" s="16">
        <v>0</v>
      </c>
      <c r="N84" s="11">
        <v>4500</v>
      </c>
      <c r="O84" s="16">
        <v>4500</v>
      </c>
      <c r="P84" s="8" t="s">
        <v>57</v>
      </c>
      <c r="Q84" s="12" t="s">
        <v>358</v>
      </c>
      <c r="R84" s="12"/>
      <c r="S84" s="12"/>
      <c r="T84" s="12"/>
      <c r="U84" s="12"/>
      <c r="V84" s="12" t="s">
        <v>92</v>
      </c>
      <c r="W84" s="8" t="s">
        <v>93</v>
      </c>
      <c r="X84" s="12" t="s">
        <v>402</v>
      </c>
      <c r="Y84" s="13" t="s">
        <v>403</v>
      </c>
      <c r="Z84" s="15"/>
    </row>
    <row r="85" spans="1:26" ht="150" hidden="1" customHeight="1" x14ac:dyDescent="0.25">
      <c r="A85" s="7">
        <v>84</v>
      </c>
      <c r="B85" s="7" t="s">
        <v>49</v>
      </c>
      <c r="C85" s="8" t="s">
        <v>327</v>
      </c>
      <c r="D85" s="8" t="s">
        <v>385</v>
      </c>
      <c r="E85" s="30" t="s">
        <v>404</v>
      </c>
      <c r="F85" s="9" t="s">
        <v>405</v>
      </c>
      <c r="G85" s="34">
        <v>2015</v>
      </c>
      <c r="H85" s="8" t="s">
        <v>74</v>
      </c>
      <c r="I85" s="8" t="s">
        <v>31</v>
      </c>
      <c r="J85" s="8" t="s">
        <v>406</v>
      </c>
      <c r="K85" s="10" t="s">
        <v>407</v>
      </c>
      <c r="L85" s="11">
        <v>4500</v>
      </c>
      <c r="M85" s="16">
        <v>0</v>
      </c>
      <c r="N85" s="11">
        <v>4500</v>
      </c>
      <c r="O85" s="16">
        <v>4500</v>
      </c>
      <c r="P85" s="8" t="s">
        <v>57</v>
      </c>
      <c r="Q85" s="12" t="s">
        <v>358</v>
      </c>
      <c r="R85" s="12"/>
      <c r="S85" s="12"/>
      <c r="T85" s="12"/>
      <c r="U85" s="12"/>
      <c r="V85" s="121" t="s">
        <v>92</v>
      </c>
      <c r="W85" s="8" t="s">
        <v>93</v>
      </c>
      <c r="X85" s="121" t="s">
        <v>402</v>
      </c>
      <c r="Y85" s="13" t="s">
        <v>408</v>
      </c>
      <c r="Z85" s="15"/>
    </row>
    <row r="86" spans="1:26" s="17" customFormat="1" ht="151.5" hidden="1" customHeight="1" x14ac:dyDescent="0.25">
      <c r="A86" s="58">
        <v>85</v>
      </c>
      <c r="B86" s="58" t="s">
        <v>1265</v>
      </c>
      <c r="C86" s="84" t="s">
        <v>248</v>
      </c>
      <c r="D86" s="85" t="s">
        <v>248</v>
      </c>
      <c r="E86" s="86" t="s">
        <v>409</v>
      </c>
      <c r="F86" s="70" t="s">
        <v>410</v>
      </c>
      <c r="G86" s="51">
        <v>2015</v>
      </c>
      <c r="H86" s="49" t="s">
        <v>74</v>
      </c>
      <c r="I86" s="61" t="s">
        <v>1345</v>
      </c>
      <c r="J86" s="61" t="s">
        <v>1121</v>
      </c>
      <c r="K86" s="64" t="s">
        <v>1122</v>
      </c>
      <c r="L86" s="52">
        <v>4500</v>
      </c>
      <c r="M86" s="79">
        <v>0</v>
      </c>
      <c r="N86" s="52">
        <v>4500</v>
      </c>
      <c r="O86" s="79">
        <v>4500</v>
      </c>
      <c r="P86" s="53" t="s">
        <v>57</v>
      </c>
      <c r="Q86" s="53" t="s">
        <v>35</v>
      </c>
      <c r="R86" s="23"/>
      <c r="S86" s="23"/>
      <c r="T86" s="23"/>
      <c r="U86" s="102"/>
      <c r="V86" s="168" t="s">
        <v>151</v>
      </c>
      <c r="W86" s="114"/>
      <c r="X86" s="167" t="s">
        <v>365</v>
      </c>
      <c r="Y86" s="115"/>
      <c r="Z86" s="26"/>
    </row>
    <row r="87" spans="1:26" s="17" customFormat="1" ht="164.25" hidden="1" customHeight="1" x14ac:dyDescent="0.25">
      <c r="A87" s="58">
        <v>86</v>
      </c>
      <c r="B87" s="58" t="s">
        <v>1265</v>
      </c>
      <c r="C87" s="84" t="s">
        <v>248</v>
      </c>
      <c r="D87" s="85" t="s">
        <v>248</v>
      </c>
      <c r="E87" s="86" t="s">
        <v>411</v>
      </c>
      <c r="F87" s="70" t="s">
        <v>412</v>
      </c>
      <c r="G87" s="51">
        <v>2015</v>
      </c>
      <c r="H87" s="49" t="s">
        <v>74</v>
      </c>
      <c r="I87" s="61" t="s">
        <v>1345</v>
      </c>
      <c r="J87" s="61" t="s">
        <v>1123</v>
      </c>
      <c r="K87" s="64" t="s">
        <v>1124</v>
      </c>
      <c r="L87" s="52">
        <v>4500</v>
      </c>
      <c r="M87" s="79">
        <v>0</v>
      </c>
      <c r="N87" s="52">
        <v>4500</v>
      </c>
      <c r="O87" s="79">
        <v>4500</v>
      </c>
      <c r="P87" s="53" t="s">
        <v>57</v>
      </c>
      <c r="Q87" s="53" t="s">
        <v>35</v>
      </c>
      <c r="R87" s="23"/>
      <c r="S87" s="23"/>
      <c r="T87" s="23"/>
      <c r="U87" s="102"/>
      <c r="V87" s="168" t="s">
        <v>151</v>
      </c>
      <c r="W87" s="114"/>
      <c r="X87" s="167" t="s">
        <v>365</v>
      </c>
      <c r="Y87" s="115"/>
      <c r="Z87" s="26"/>
    </row>
    <row r="88" spans="1:26" s="17" customFormat="1" ht="159.75" hidden="1" customHeight="1" x14ac:dyDescent="0.25">
      <c r="A88" s="58">
        <v>87</v>
      </c>
      <c r="B88" s="58" t="s">
        <v>1265</v>
      </c>
      <c r="C88" s="84" t="s">
        <v>248</v>
      </c>
      <c r="D88" s="85" t="s">
        <v>248</v>
      </c>
      <c r="E88" s="86" t="s">
        <v>413</v>
      </c>
      <c r="F88" s="70" t="s">
        <v>414</v>
      </c>
      <c r="G88" s="51">
        <v>2015</v>
      </c>
      <c r="H88" s="49" t="s">
        <v>74</v>
      </c>
      <c r="I88" s="61" t="s">
        <v>1345</v>
      </c>
      <c r="J88" s="61" t="s">
        <v>1125</v>
      </c>
      <c r="K88" s="64" t="s">
        <v>1126</v>
      </c>
      <c r="L88" s="52">
        <v>4500</v>
      </c>
      <c r="M88" s="79">
        <v>0</v>
      </c>
      <c r="N88" s="52">
        <v>4500</v>
      </c>
      <c r="O88" s="79">
        <v>4500</v>
      </c>
      <c r="P88" s="53" t="s">
        <v>57</v>
      </c>
      <c r="Q88" s="53" t="s">
        <v>35</v>
      </c>
      <c r="R88" s="23"/>
      <c r="S88" s="23"/>
      <c r="T88" s="23"/>
      <c r="U88" s="102"/>
      <c r="V88" s="168" t="s">
        <v>151</v>
      </c>
      <c r="W88" s="114"/>
      <c r="X88" s="167" t="s">
        <v>365</v>
      </c>
      <c r="Y88" s="115"/>
      <c r="Z88" s="26"/>
    </row>
    <row r="89" spans="1:26" s="17" customFormat="1" ht="178.5" hidden="1" customHeight="1" x14ac:dyDescent="0.25">
      <c r="A89" s="58">
        <v>88</v>
      </c>
      <c r="B89" s="58" t="s">
        <v>1265</v>
      </c>
      <c r="C89" s="84" t="s">
        <v>248</v>
      </c>
      <c r="D89" s="85" t="s">
        <v>248</v>
      </c>
      <c r="E89" s="86" t="s">
        <v>415</v>
      </c>
      <c r="F89" s="70" t="s">
        <v>416</v>
      </c>
      <c r="G89" s="51">
        <v>2015</v>
      </c>
      <c r="H89" s="49" t="s">
        <v>74</v>
      </c>
      <c r="I89" s="61" t="s">
        <v>1345</v>
      </c>
      <c r="J89" s="61" t="s">
        <v>1127</v>
      </c>
      <c r="K89" s="64" t="s">
        <v>1128</v>
      </c>
      <c r="L89" s="52">
        <v>4500</v>
      </c>
      <c r="M89" s="79">
        <v>0</v>
      </c>
      <c r="N89" s="52">
        <v>4500</v>
      </c>
      <c r="O89" s="79">
        <v>4500</v>
      </c>
      <c r="P89" s="53" t="s">
        <v>57</v>
      </c>
      <c r="Q89" s="53" t="s">
        <v>35</v>
      </c>
      <c r="R89" s="23"/>
      <c r="S89" s="23"/>
      <c r="T89" s="23"/>
      <c r="U89" s="102"/>
      <c r="V89" s="168" t="s">
        <v>151</v>
      </c>
      <c r="W89" s="114"/>
      <c r="X89" s="167" t="s">
        <v>365</v>
      </c>
      <c r="Y89" s="115"/>
      <c r="Z89" s="26"/>
    </row>
    <row r="90" spans="1:26" s="17" customFormat="1" ht="165.75" hidden="1" customHeight="1" x14ac:dyDescent="0.25">
      <c r="A90" s="58">
        <v>89</v>
      </c>
      <c r="B90" s="58" t="s">
        <v>1265</v>
      </c>
      <c r="C90" s="84" t="s">
        <v>248</v>
      </c>
      <c r="D90" s="85" t="s">
        <v>248</v>
      </c>
      <c r="E90" s="86" t="s">
        <v>417</v>
      </c>
      <c r="F90" s="70" t="s">
        <v>418</v>
      </c>
      <c r="G90" s="51">
        <v>2015</v>
      </c>
      <c r="H90" s="49" t="s">
        <v>74</v>
      </c>
      <c r="I90" s="61" t="s">
        <v>1345</v>
      </c>
      <c r="J90" s="61" t="s">
        <v>1129</v>
      </c>
      <c r="K90" s="64" t="s">
        <v>1130</v>
      </c>
      <c r="L90" s="52">
        <v>4500</v>
      </c>
      <c r="M90" s="79">
        <v>0</v>
      </c>
      <c r="N90" s="52">
        <v>4500</v>
      </c>
      <c r="O90" s="79">
        <v>4500</v>
      </c>
      <c r="P90" s="53" t="s">
        <v>57</v>
      </c>
      <c r="Q90" s="53" t="s">
        <v>35</v>
      </c>
      <c r="R90" s="23"/>
      <c r="S90" s="23"/>
      <c r="T90" s="23"/>
      <c r="U90" s="102"/>
      <c r="V90" s="168" t="s">
        <v>151</v>
      </c>
      <c r="W90" s="114"/>
      <c r="X90" s="167" t="s">
        <v>365</v>
      </c>
      <c r="Y90" s="115"/>
      <c r="Z90" s="26"/>
    </row>
    <row r="91" spans="1:26" ht="136.5" hidden="1" customHeight="1" x14ac:dyDescent="0.25">
      <c r="A91" s="7">
        <v>90</v>
      </c>
      <c r="B91" s="7" t="s">
        <v>49</v>
      </c>
      <c r="C91" s="31" t="s">
        <v>313</v>
      </c>
      <c r="D91" s="31" t="s">
        <v>419</v>
      </c>
      <c r="E91" s="30" t="s">
        <v>420</v>
      </c>
      <c r="F91" s="9" t="s">
        <v>421</v>
      </c>
      <c r="G91" s="34">
        <v>2015</v>
      </c>
      <c r="H91" s="8" t="s">
        <v>74</v>
      </c>
      <c r="I91" s="8" t="s">
        <v>31</v>
      </c>
      <c r="J91" s="8" t="s">
        <v>422</v>
      </c>
      <c r="K91" s="10" t="s">
        <v>423</v>
      </c>
      <c r="L91" s="11">
        <v>4500</v>
      </c>
      <c r="M91" s="16">
        <v>0</v>
      </c>
      <c r="N91" s="11">
        <v>4500</v>
      </c>
      <c r="O91" s="16">
        <v>4500</v>
      </c>
      <c r="P91" s="12" t="s">
        <v>57</v>
      </c>
      <c r="Q91" s="12" t="s">
        <v>424</v>
      </c>
      <c r="R91" s="12"/>
      <c r="S91" s="12"/>
      <c r="T91" s="12"/>
      <c r="U91" s="12"/>
      <c r="V91" s="124" t="s">
        <v>40</v>
      </c>
      <c r="W91" s="8" t="s">
        <v>93</v>
      </c>
      <c r="X91" s="124" t="s">
        <v>77</v>
      </c>
      <c r="Y91" s="13" t="s">
        <v>425</v>
      </c>
      <c r="Z91" s="15"/>
    </row>
    <row r="92" spans="1:26" ht="144" hidden="1" customHeight="1" x14ac:dyDescent="0.25">
      <c r="A92" s="7">
        <v>91</v>
      </c>
      <c r="B92" s="7" t="s">
        <v>49</v>
      </c>
      <c r="C92" s="31" t="s">
        <v>313</v>
      </c>
      <c r="D92" s="31" t="s">
        <v>419</v>
      </c>
      <c r="E92" s="30" t="s">
        <v>426</v>
      </c>
      <c r="F92" s="9" t="s">
        <v>427</v>
      </c>
      <c r="G92" s="34">
        <v>2015</v>
      </c>
      <c r="H92" s="8" t="s">
        <v>74</v>
      </c>
      <c r="I92" s="8" t="s">
        <v>31</v>
      </c>
      <c r="J92" s="8" t="s">
        <v>428</v>
      </c>
      <c r="K92" s="10" t="s">
        <v>429</v>
      </c>
      <c r="L92" s="11">
        <v>4500</v>
      </c>
      <c r="M92" s="16">
        <v>0</v>
      </c>
      <c r="N92" s="11">
        <v>4500</v>
      </c>
      <c r="O92" s="16">
        <v>4500</v>
      </c>
      <c r="P92" s="12" t="s">
        <v>57</v>
      </c>
      <c r="Q92" s="12" t="s">
        <v>424</v>
      </c>
      <c r="R92" s="12"/>
      <c r="S92" s="12"/>
      <c r="T92" s="12"/>
      <c r="U92" s="12"/>
      <c r="V92" s="12" t="s">
        <v>40</v>
      </c>
      <c r="W92" s="8"/>
      <c r="X92" s="12" t="s">
        <v>77</v>
      </c>
      <c r="Y92" s="13"/>
      <c r="Z92" s="15"/>
    </row>
    <row r="93" spans="1:26" s="17" customFormat="1" ht="159.75" hidden="1" customHeight="1" x14ac:dyDescent="0.25">
      <c r="A93" s="58">
        <v>92</v>
      </c>
      <c r="B93" s="18" t="s">
        <v>26</v>
      </c>
      <c r="C93" s="69" t="s">
        <v>430</v>
      </c>
      <c r="D93" s="19" t="s">
        <v>431</v>
      </c>
      <c r="E93" s="57" t="s">
        <v>432</v>
      </c>
      <c r="F93" s="29" t="s">
        <v>433</v>
      </c>
      <c r="G93" s="32">
        <v>2016</v>
      </c>
      <c r="H93" s="19" t="s">
        <v>30</v>
      </c>
      <c r="I93" s="61" t="s">
        <v>1345</v>
      </c>
      <c r="J93" s="63" t="s">
        <v>1031</v>
      </c>
      <c r="K93" s="62" t="s">
        <v>1032</v>
      </c>
      <c r="L93" s="21">
        <f>1650+2450+2350+650</f>
        <v>7100</v>
      </c>
      <c r="M93" s="21">
        <v>1700</v>
      </c>
      <c r="N93" s="21">
        <f>SUBTOTAL(9, M93)</f>
        <v>0</v>
      </c>
      <c r="O93" s="21">
        <v>8000</v>
      </c>
      <c r="P93" s="23" t="s">
        <v>34</v>
      </c>
      <c r="Q93" s="23" t="s">
        <v>434</v>
      </c>
      <c r="R93" s="24" t="s">
        <v>36</v>
      </c>
      <c r="S93" s="24" t="s">
        <v>37</v>
      </c>
      <c r="T93" s="24" t="s">
        <v>38</v>
      </c>
      <c r="U93" s="33" t="s">
        <v>39</v>
      </c>
      <c r="V93" s="121" t="s">
        <v>151</v>
      </c>
      <c r="W93" s="19" t="s">
        <v>93</v>
      </c>
      <c r="X93" s="123" t="s">
        <v>435</v>
      </c>
      <c r="Y93" s="24" t="s">
        <v>436</v>
      </c>
      <c r="Z93" s="26"/>
    </row>
    <row r="94" spans="1:26" s="17" customFormat="1" ht="185.25" hidden="1" customHeight="1" x14ac:dyDescent="0.25">
      <c r="A94" s="58">
        <v>93</v>
      </c>
      <c r="B94" s="95" t="s">
        <v>1259</v>
      </c>
      <c r="C94" s="49" t="s">
        <v>430</v>
      </c>
      <c r="D94" s="61" t="s">
        <v>437</v>
      </c>
      <c r="E94" s="86" t="s">
        <v>438</v>
      </c>
      <c r="F94" s="70" t="s">
        <v>439</v>
      </c>
      <c r="G94" s="51">
        <v>2016</v>
      </c>
      <c r="H94" s="49" t="s">
        <v>54</v>
      </c>
      <c r="I94" s="61" t="s">
        <v>1345</v>
      </c>
      <c r="J94" s="61" t="s">
        <v>1024</v>
      </c>
      <c r="K94" s="66" t="s">
        <v>1023</v>
      </c>
      <c r="L94" s="52">
        <f>850+650</f>
        <v>1500</v>
      </c>
      <c r="M94" s="52">
        <v>3350</v>
      </c>
      <c r="N94" s="52">
        <f>SUBTOTAL(9, M94)</f>
        <v>0</v>
      </c>
      <c r="O94" s="52">
        <v>4750</v>
      </c>
      <c r="P94" s="53" t="s">
        <v>34</v>
      </c>
      <c r="Q94" s="53" t="s">
        <v>434</v>
      </c>
      <c r="R94" s="24" t="s">
        <v>36</v>
      </c>
      <c r="S94" s="24" t="s">
        <v>37</v>
      </c>
      <c r="T94" s="24" t="s">
        <v>38</v>
      </c>
      <c r="U94" s="105" t="s">
        <v>39</v>
      </c>
      <c r="V94" s="168" t="s">
        <v>151</v>
      </c>
      <c r="W94" s="114" t="s">
        <v>93</v>
      </c>
      <c r="X94" s="167" t="s">
        <v>440</v>
      </c>
      <c r="Y94" s="115" t="s">
        <v>441</v>
      </c>
      <c r="Z94" s="26"/>
    </row>
    <row r="95" spans="1:26" s="17" customFormat="1" ht="142.5" customHeight="1" x14ac:dyDescent="0.25">
      <c r="A95" s="58">
        <v>94</v>
      </c>
      <c r="B95" s="58" t="s">
        <v>1264</v>
      </c>
      <c r="C95" s="49" t="s">
        <v>442</v>
      </c>
      <c r="D95" s="61" t="s">
        <v>443</v>
      </c>
      <c r="E95" s="86" t="s">
        <v>444</v>
      </c>
      <c r="F95" s="70" t="s">
        <v>445</v>
      </c>
      <c r="G95" s="51">
        <v>2016</v>
      </c>
      <c r="H95" s="49" t="s">
        <v>74</v>
      </c>
      <c r="I95" s="49" t="s">
        <v>108</v>
      </c>
      <c r="J95" s="61" t="s">
        <v>1131</v>
      </c>
      <c r="K95" s="66" t="s">
        <v>1132</v>
      </c>
      <c r="L95" s="52">
        <v>4500</v>
      </c>
      <c r="M95" s="79">
        <v>0</v>
      </c>
      <c r="N95" s="52">
        <v>4500</v>
      </c>
      <c r="O95" s="79">
        <v>4500</v>
      </c>
      <c r="P95" s="53" t="s">
        <v>446</v>
      </c>
      <c r="Q95" s="53" t="s">
        <v>447</v>
      </c>
      <c r="R95" s="23"/>
      <c r="S95" s="23"/>
      <c r="T95" s="23"/>
      <c r="U95" s="102"/>
      <c r="V95" s="144" t="s">
        <v>92</v>
      </c>
      <c r="W95" s="114" t="s">
        <v>93</v>
      </c>
      <c r="X95" s="144" t="s">
        <v>448</v>
      </c>
      <c r="Y95" s="115" t="s">
        <v>449</v>
      </c>
      <c r="Z95" s="26"/>
    </row>
    <row r="96" spans="1:26" s="17" customFormat="1" ht="141" customHeight="1" x14ac:dyDescent="0.25">
      <c r="A96" s="58">
        <v>95</v>
      </c>
      <c r="B96" s="95" t="s">
        <v>1257</v>
      </c>
      <c r="C96" s="49" t="s">
        <v>131</v>
      </c>
      <c r="D96" s="61" t="s">
        <v>350</v>
      </c>
      <c r="E96" s="86" t="s">
        <v>450</v>
      </c>
      <c r="F96" s="70" t="s">
        <v>451</v>
      </c>
      <c r="G96" s="51">
        <v>2016</v>
      </c>
      <c r="H96" s="49" t="s">
        <v>74</v>
      </c>
      <c r="I96" s="49" t="s">
        <v>108</v>
      </c>
      <c r="J96" s="61" t="s">
        <v>1133</v>
      </c>
      <c r="K96" s="66" t="s">
        <v>1134</v>
      </c>
      <c r="L96" s="52">
        <v>4500</v>
      </c>
      <c r="M96" s="79">
        <v>0</v>
      </c>
      <c r="N96" s="52">
        <v>4500</v>
      </c>
      <c r="O96" s="79">
        <v>4500</v>
      </c>
      <c r="P96" s="53" t="s">
        <v>291</v>
      </c>
      <c r="Q96" s="53" t="s">
        <v>452</v>
      </c>
      <c r="R96" s="24" t="s">
        <v>135</v>
      </c>
      <c r="S96" s="24" t="s">
        <v>189</v>
      </c>
      <c r="T96" s="23" t="s">
        <v>137</v>
      </c>
      <c r="U96" s="102" t="s">
        <v>138</v>
      </c>
      <c r="V96" s="167" t="s">
        <v>92</v>
      </c>
      <c r="W96" s="114"/>
      <c r="X96" s="167" t="s">
        <v>453</v>
      </c>
      <c r="Y96" s="115"/>
      <c r="Z96" s="25"/>
    </row>
    <row r="97" spans="1:26" s="17" customFormat="1" ht="155.25" hidden="1" customHeight="1" x14ac:dyDescent="0.25">
      <c r="A97" s="58">
        <v>96</v>
      </c>
      <c r="B97" s="48" t="s">
        <v>1257</v>
      </c>
      <c r="C97" s="49" t="s">
        <v>131</v>
      </c>
      <c r="D97" s="61" t="s">
        <v>350</v>
      </c>
      <c r="E97" s="86" t="s">
        <v>454</v>
      </c>
      <c r="F97" s="70" t="s">
        <v>455</v>
      </c>
      <c r="G97" s="51">
        <v>2016</v>
      </c>
      <c r="H97" s="49" t="s">
        <v>74</v>
      </c>
      <c r="I97" s="61" t="s">
        <v>1345</v>
      </c>
      <c r="J97" s="61" t="s">
        <v>1135</v>
      </c>
      <c r="K97" s="64" t="s">
        <v>1136</v>
      </c>
      <c r="L97" s="52">
        <v>4500</v>
      </c>
      <c r="M97" s="79">
        <v>0</v>
      </c>
      <c r="N97" s="52">
        <v>4500</v>
      </c>
      <c r="O97" s="79">
        <v>4500</v>
      </c>
      <c r="P97" s="53" t="s">
        <v>291</v>
      </c>
      <c r="Q97" s="53" t="s">
        <v>452</v>
      </c>
      <c r="R97" s="24" t="s">
        <v>135</v>
      </c>
      <c r="S97" s="24" t="s">
        <v>189</v>
      </c>
      <c r="T97" s="23" t="s">
        <v>137</v>
      </c>
      <c r="U97" s="102" t="s">
        <v>138</v>
      </c>
      <c r="V97" s="168" t="s">
        <v>151</v>
      </c>
      <c r="W97" s="114"/>
      <c r="X97" s="167" t="s">
        <v>456</v>
      </c>
      <c r="Y97" s="115"/>
      <c r="Z97" s="26"/>
    </row>
    <row r="98" spans="1:26" s="17" customFormat="1" ht="124.5" hidden="1" customHeight="1" x14ac:dyDescent="0.25">
      <c r="A98" s="58">
        <v>97</v>
      </c>
      <c r="B98" s="48" t="s">
        <v>1257</v>
      </c>
      <c r="C98" s="49" t="s">
        <v>131</v>
      </c>
      <c r="D98" s="61" t="s">
        <v>350</v>
      </c>
      <c r="E98" s="86" t="s">
        <v>457</v>
      </c>
      <c r="F98" s="70" t="s">
        <v>458</v>
      </c>
      <c r="G98" s="51">
        <v>2016</v>
      </c>
      <c r="H98" s="49" t="s">
        <v>74</v>
      </c>
      <c r="I98" s="61" t="s">
        <v>1345</v>
      </c>
      <c r="J98" s="61" t="s">
        <v>1137</v>
      </c>
      <c r="K98" s="64" t="s">
        <v>1138</v>
      </c>
      <c r="L98" s="52">
        <v>4500</v>
      </c>
      <c r="M98" s="79">
        <v>0</v>
      </c>
      <c r="N98" s="52">
        <v>4500</v>
      </c>
      <c r="O98" s="79">
        <v>4500</v>
      </c>
      <c r="P98" s="53" t="s">
        <v>291</v>
      </c>
      <c r="Q98" s="53" t="s">
        <v>452</v>
      </c>
      <c r="R98" s="24" t="s">
        <v>135</v>
      </c>
      <c r="S98" s="24" t="s">
        <v>189</v>
      </c>
      <c r="T98" s="23" t="s">
        <v>137</v>
      </c>
      <c r="U98" s="102" t="s">
        <v>138</v>
      </c>
      <c r="V98" s="168" t="s">
        <v>151</v>
      </c>
      <c r="W98" s="114"/>
      <c r="X98" s="167" t="s">
        <v>456</v>
      </c>
      <c r="Y98" s="115"/>
      <c r="Z98" s="26"/>
    </row>
    <row r="99" spans="1:26" s="17" customFormat="1" ht="131.25" hidden="1" customHeight="1" x14ac:dyDescent="0.25">
      <c r="A99" s="58">
        <v>98</v>
      </c>
      <c r="B99" s="58" t="s">
        <v>1265</v>
      </c>
      <c r="C99" s="84" t="s">
        <v>248</v>
      </c>
      <c r="D99" s="85" t="s">
        <v>459</v>
      </c>
      <c r="E99" s="86" t="s">
        <v>460</v>
      </c>
      <c r="F99" s="70" t="s">
        <v>461</v>
      </c>
      <c r="G99" s="51">
        <v>2016</v>
      </c>
      <c r="H99" s="49" t="s">
        <v>74</v>
      </c>
      <c r="I99" s="61" t="s">
        <v>1345</v>
      </c>
      <c r="J99" s="61" t="s">
        <v>1139</v>
      </c>
      <c r="K99" s="64" t="s">
        <v>1140</v>
      </c>
      <c r="L99" s="52">
        <v>4500</v>
      </c>
      <c r="M99" s="79">
        <v>0</v>
      </c>
      <c r="N99" s="52">
        <v>4500</v>
      </c>
      <c r="O99" s="79">
        <v>4500</v>
      </c>
      <c r="P99" s="53" t="s">
        <v>57</v>
      </c>
      <c r="Q99" s="53" t="s">
        <v>462</v>
      </c>
      <c r="R99" s="23"/>
      <c r="S99" s="23"/>
      <c r="T99" s="23"/>
      <c r="U99" s="102"/>
      <c r="V99" s="168" t="s">
        <v>151</v>
      </c>
      <c r="W99" s="114" t="s">
        <v>93</v>
      </c>
      <c r="X99" s="167" t="s">
        <v>463</v>
      </c>
      <c r="Y99" s="115" t="s">
        <v>464</v>
      </c>
      <c r="Z99" s="26"/>
    </row>
    <row r="100" spans="1:26" s="17" customFormat="1" ht="144" hidden="1" customHeight="1" x14ac:dyDescent="0.25">
      <c r="A100" s="58">
        <v>99</v>
      </c>
      <c r="B100" s="58" t="s">
        <v>1265</v>
      </c>
      <c r="C100" s="84" t="s">
        <v>248</v>
      </c>
      <c r="D100" s="85" t="s">
        <v>459</v>
      </c>
      <c r="E100" s="86" t="s">
        <v>465</v>
      </c>
      <c r="F100" s="70" t="s">
        <v>466</v>
      </c>
      <c r="G100" s="51">
        <v>2016</v>
      </c>
      <c r="H100" s="49" t="s">
        <v>74</v>
      </c>
      <c r="I100" s="61" t="s">
        <v>1345</v>
      </c>
      <c r="J100" s="61" t="s">
        <v>1141</v>
      </c>
      <c r="K100" s="64" t="s">
        <v>1142</v>
      </c>
      <c r="L100" s="52">
        <v>4500</v>
      </c>
      <c r="M100" s="79">
        <v>0</v>
      </c>
      <c r="N100" s="52">
        <v>4500</v>
      </c>
      <c r="O100" s="79">
        <v>4500</v>
      </c>
      <c r="P100" s="53" t="s">
        <v>57</v>
      </c>
      <c r="Q100" s="53" t="s">
        <v>462</v>
      </c>
      <c r="R100" s="23"/>
      <c r="S100" s="23"/>
      <c r="T100" s="23"/>
      <c r="U100" s="102"/>
      <c r="V100" s="168" t="s">
        <v>151</v>
      </c>
      <c r="W100" s="114" t="s">
        <v>93</v>
      </c>
      <c r="X100" s="167" t="s">
        <v>463</v>
      </c>
      <c r="Y100" s="115" t="s">
        <v>467</v>
      </c>
      <c r="Z100" s="25"/>
    </row>
    <row r="101" spans="1:26" s="17" customFormat="1" ht="144.75" hidden="1" customHeight="1" x14ac:dyDescent="0.25">
      <c r="A101" s="58">
        <v>100</v>
      </c>
      <c r="B101" s="58" t="s">
        <v>1265</v>
      </c>
      <c r="C101" s="84" t="s">
        <v>248</v>
      </c>
      <c r="D101" s="85" t="s">
        <v>459</v>
      </c>
      <c r="E101" s="86" t="s">
        <v>468</v>
      </c>
      <c r="F101" s="70" t="s">
        <v>469</v>
      </c>
      <c r="G101" s="51">
        <v>2016</v>
      </c>
      <c r="H101" s="49" t="s">
        <v>74</v>
      </c>
      <c r="I101" s="61" t="s">
        <v>1345</v>
      </c>
      <c r="J101" s="61" t="s">
        <v>1143</v>
      </c>
      <c r="K101" s="64" t="s">
        <v>1144</v>
      </c>
      <c r="L101" s="52">
        <v>4500</v>
      </c>
      <c r="M101" s="79">
        <v>0</v>
      </c>
      <c r="N101" s="52">
        <v>4500</v>
      </c>
      <c r="O101" s="79">
        <v>4500</v>
      </c>
      <c r="P101" s="53" t="s">
        <v>57</v>
      </c>
      <c r="Q101" s="53" t="s">
        <v>462</v>
      </c>
      <c r="R101" s="23"/>
      <c r="S101" s="23"/>
      <c r="T101" s="23"/>
      <c r="U101" s="102"/>
      <c r="V101" s="168" t="s">
        <v>151</v>
      </c>
      <c r="W101" s="114" t="s">
        <v>93</v>
      </c>
      <c r="X101" s="167" t="s">
        <v>463</v>
      </c>
      <c r="Y101" s="115" t="s">
        <v>470</v>
      </c>
      <c r="Z101" s="25"/>
    </row>
    <row r="102" spans="1:26" s="17" customFormat="1" ht="129" hidden="1" customHeight="1" x14ac:dyDescent="0.25">
      <c r="A102" s="58">
        <v>101</v>
      </c>
      <c r="B102" s="58" t="s">
        <v>1265</v>
      </c>
      <c r="C102" s="49" t="s">
        <v>233</v>
      </c>
      <c r="D102" s="61" t="s">
        <v>471</v>
      </c>
      <c r="E102" s="86" t="s">
        <v>472</v>
      </c>
      <c r="F102" s="70" t="s">
        <v>473</v>
      </c>
      <c r="G102" s="51">
        <v>2016</v>
      </c>
      <c r="H102" s="49" t="s">
        <v>74</v>
      </c>
      <c r="I102" s="61" t="s">
        <v>1345</v>
      </c>
      <c r="J102" s="61" t="s">
        <v>1145</v>
      </c>
      <c r="K102" s="64" t="s">
        <v>1146</v>
      </c>
      <c r="L102" s="52">
        <v>4500</v>
      </c>
      <c r="M102" s="79">
        <v>0</v>
      </c>
      <c r="N102" s="52">
        <v>4500</v>
      </c>
      <c r="O102" s="79">
        <v>4500</v>
      </c>
      <c r="P102" s="53" t="s">
        <v>57</v>
      </c>
      <c r="Q102" s="53" t="s">
        <v>474</v>
      </c>
      <c r="R102" s="23"/>
      <c r="S102" s="23"/>
      <c r="T102" s="23"/>
      <c r="U102" s="102"/>
      <c r="V102" s="145" t="s">
        <v>151</v>
      </c>
      <c r="W102" s="114" t="s">
        <v>93</v>
      </c>
      <c r="X102" s="144" t="s">
        <v>475</v>
      </c>
      <c r="Y102" s="115" t="s">
        <v>476</v>
      </c>
      <c r="Z102" s="25"/>
    </row>
    <row r="103" spans="1:26" s="17" customFormat="1" ht="152.25" hidden="1" customHeight="1" x14ac:dyDescent="0.25">
      <c r="A103" s="58">
        <v>102</v>
      </c>
      <c r="B103" s="58" t="s">
        <v>1265</v>
      </c>
      <c r="C103" s="49" t="s">
        <v>477</v>
      </c>
      <c r="D103" s="61" t="s">
        <v>477</v>
      </c>
      <c r="E103" s="61" t="s">
        <v>478</v>
      </c>
      <c r="F103" s="70" t="s">
        <v>479</v>
      </c>
      <c r="G103" s="91">
        <v>2017</v>
      </c>
      <c r="H103" s="49" t="s">
        <v>147</v>
      </c>
      <c r="I103" s="61" t="s">
        <v>1345</v>
      </c>
      <c r="J103" s="65" t="s">
        <v>983</v>
      </c>
      <c r="K103" s="64" t="s">
        <v>480</v>
      </c>
      <c r="L103" s="52">
        <v>4500</v>
      </c>
      <c r="M103" s="79">
        <v>0</v>
      </c>
      <c r="N103" s="48">
        <v>4500</v>
      </c>
      <c r="O103" s="79">
        <v>4500</v>
      </c>
      <c r="P103" s="49" t="s">
        <v>481</v>
      </c>
      <c r="Q103" s="49" t="s">
        <v>482</v>
      </c>
      <c r="R103" s="19"/>
      <c r="S103" s="19"/>
      <c r="T103" s="19"/>
      <c r="U103" s="103"/>
      <c r="V103" s="145" t="s">
        <v>151</v>
      </c>
      <c r="W103" s="114" t="s">
        <v>93</v>
      </c>
      <c r="X103" s="146" t="s">
        <v>483</v>
      </c>
      <c r="Y103" s="115" t="s">
        <v>484</v>
      </c>
      <c r="Z103" s="25"/>
    </row>
    <row r="104" spans="1:26" s="17" customFormat="1" ht="137.25" hidden="1" customHeight="1" x14ac:dyDescent="0.25">
      <c r="A104" s="58">
        <v>103</v>
      </c>
      <c r="B104" s="58" t="s">
        <v>1265</v>
      </c>
      <c r="C104" s="49" t="s">
        <v>219</v>
      </c>
      <c r="D104" s="61" t="s">
        <v>485</v>
      </c>
      <c r="E104" s="86" t="s">
        <v>486</v>
      </c>
      <c r="F104" s="70" t="s">
        <v>487</v>
      </c>
      <c r="G104" s="51">
        <v>2016</v>
      </c>
      <c r="H104" s="49" t="s">
        <v>74</v>
      </c>
      <c r="I104" s="61" t="s">
        <v>1345</v>
      </c>
      <c r="J104" s="61" t="s">
        <v>1147</v>
      </c>
      <c r="K104" s="64" t="s">
        <v>1148</v>
      </c>
      <c r="L104" s="52">
        <v>4500</v>
      </c>
      <c r="M104" s="79">
        <v>0</v>
      </c>
      <c r="N104" s="52">
        <v>4500</v>
      </c>
      <c r="O104" s="79">
        <v>4500</v>
      </c>
      <c r="P104" s="53" t="s">
        <v>57</v>
      </c>
      <c r="Q104" s="53" t="s">
        <v>488</v>
      </c>
      <c r="R104" s="23"/>
      <c r="S104" s="23"/>
      <c r="T104" s="23"/>
      <c r="U104" s="102"/>
      <c r="V104" s="168" t="s">
        <v>151</v>
      </c>
      <c r="W104" s="114" t="s">
        <v>93</v>
      </c>
      <c r="X104" s="168"/>
      <c r="Y104" s="115"/>
      <c r="Z104" s="26"/>
    </row>
    <row r="105" spans="1:26" s="17" customFormat="1" ht="160.5" hidden="1" customHeight="1" x14ac:dyDescent="0.25">
      <c r="A105" s="58">
        <v>104</v>
      </c>
      <c r="B105" s="58" t="s">
        <v>1265</v>
      </c>
      <c r="C105" s="49" t="s">
        <v>489</v>
      </c>
      <c r="D105" s="61" t="s">
        <v>490</v>
      </c>
      <c r="E105" s="86" t="s">
        <v>491</v>
      </c>
      <c r="F105" s="70" t="s">
        <v>492</v>
      </c>
      <c r="G105" s="51">
        <v>2016</v>
      </c>
      <c r="H105" s="49" t="s">
        <v>74</v>
      </c>
      <c r="I105" s="61" t="s">
        <v>1345</v>
      </c>
      <c r="J105" s="61" t="s">
        <v>1149</v>
      </c>
      <c r="K105" s="64" t="s">
        <v>1150</v>
      </c>
      <c r="L105" s="52">
        <v>4500</v>
      </c>
      <c r="M105" s="79">
        <v>0</v>
      </c>
      <c r="N105" s="52">
        <v>4500</v>
      </c>
      <c r="O105" s="79">
        <v>4500</v>
      </c>
      <c r="P105" s="53" t="s">
        <v>57</v>
      </c>
      <c r="Q105" s="53" t="s">
        <v>493</v>
      </c>
      <c r="R105" s="23"/>
      <c r="S105" s="23"/>
      <c r="T105" s="23"/>
      <c r="U105" s="102"/>
      <c r="V105" s="167" t="s">
        <v>40</v>
      </c>
      <c r="W105" s="114"/>
      <c r="X105" s="167" t="s">
        <v>77</v>
      </c>
      <c r="Y105" s="115"/>
      <c r="Z105" s="25"/>
    </row>
    <row r="106" spans="1:26" s="17" customFormat="1" ht="136.5" hidden="1" customHeight="1" x14ac:dyDescent="0.25">
      <c r="A106" s="58">
        <v>105</v>
      </c>
      <c r="B106" s="58" t="s">
        <v>1265</v>
      </c>
      <c r="C106" s="49" t="s">
        <v>494</v>
      </c>
      <c r="D106" s="61" t="s">
        <v>495</v>
      </c>
      <c r="E106" s="86" t="s">
        <v>496</v>
      </c>
      <c r="F106" s="70" t="s">
        <v>497</v>
      </c>
      <c r="G106" s="51">
        <v>2016</v>
      </c>
      <c r="H106" s="49" t="s">
        <v>74</v>
      </c>
      <c r="I106" s="61" t="s">
        <v>1345</v>
      </c>
      <c r="J106" s="61" t="s">
        <v>1151</v>
      </c>
      <c r="K106" s="64" t="s">
        <v>1152</v>
      </c>
      <c r="L106" s="52">
        <v>4500</v>
      </c>
      <c r="M106" s="79">
        <v>0</v>
      </c>
      <c r="N106" s="52">
        <v>4500</v>
      </c>
      <c r="O106" s="79">
        <v>4500</v>
      </c>
      <c r="P106" s="53" t="s">
        <v>57</v>
      </c>
      <c r="Q106" s="53" t="s">
        <v>493</v>
      </c>
      <c r="R106" s="23"/>
      <c r="S106" s="23"/>
      <c r="T106" s="23"/>
      <c r="U106" s="102"/>
      <c r="V106" s="168" t="s">
        <v>151</v>
      </c>
      <c r="W106" s="114" t="s">
        <v>93</v>
      </c>
      <c r="X106" s="168" t="s">
        <v>77</v>
      </c>
      <c r="Y106" s="115" t="s">
        <v>498</v>
      </c>
      <c r="Z106" s="26"/>
    </row>
    <row r="107" spans="1:26" s="17" customFormat="1" ht="136.5" hidden="1" customHeight="1" x14ac:dyDescent="0.25">
      <c r="A107" s="58">
        <v>106</v>
      </c>
      <c r="B107" s="58" t="s">
        <v>1265</v>
      </c>
      <c r="C107" s="49" t="s">
        <v>219</v>
      </c>
      <c r="D107" s="61" t="s">
        <v>485</v>
      </c>
      <c r="E107" s="86" t="s">
        <v>499</v>
      </c>
      <c r="F107" s="70" t="s">
        <v>500</v>
      </c>
      <c r="G107" s="51">
        <v>2016</v>
      </c>
      <c r="H107" s="49" t="s">
        <v>74</v>
      </c>
      <c r="I107" s="61" t="s">
        <v>1345</v>
      </c>
      <c r="J107" s="61" t="s">
        <v>1153</v>
      </c>
      <c r="K107" s="64" t="s">
        <v>1154</v>
      </c>
      <c r="L107" s="52">
        <v>4500</v>
      </c>
      <c r="M107" s="79">
        <v>0</v>
      </c>
      <c r="N107" s="52">
        <v>4500</v>
      </c>
      <c r="O107" s="79">
        <v>4500</v>
      </c>
      <c r="P107" s="53" t="s">
        <v>57</v>
      </c>
      <c r="Q107" s="53" t="s">
        <v>493</v>
      </c>
      <c r="R107" s="23"/>
      <c r="S107" s="23"/>
      <c r="T107" s="23"/>
      <c r="U107" s="102"/>
      <c r="V107" s="168" t="s">
        <v>151</v>
      </c>
      <c r="W107" s="114" t="s">
        <v>93</v>
      </c>
      <c r="X107" s="168" t="s">
        <v>77</v>
      </c>
      <c r="Y107" s="115" t="s">
        <v>501</v>
      </c>
      <c r="Z107" s="25"/>
    </row>
    <row r="108" spans="1:26" ht="181.5" hidden="1" customHeight="1" x14ac:dyDescent="0.25">
      <c r="A108" s="58">
        <v>107</v>
      </c>
      <c r="B108" s="58" t="s">
        <v>1265</v>
      </c>
      <c r="C108" s="61" t="s">
        <v>327</v>
      </c>
      <c r="D108" s="61" t="s">
        <v>502</v>
      </c>
      <c r="E108" s="86" t="s">
        <v>503</v>
      </c>
      <c r="F108" s="70" t="s">
        <v>504</v>
      </c>
      <c r="G108" s="87">
        <v>2016</v>
      </c>
      <c r="H108" s="61" t="s">
        <v>74</v>
      </c>
      <c r="I108" s="61" t="s">
        <v>1345</v>
      </c>
      <c r="J108" s="61" t="s">
        <v>1155</v>
      </c>
      <c r="K108" s="64" t="s">
        <v>1156</v>
      </c>
      <c r="L108" s="88">
        <v>4500</v>
      </c>
      <c r="M108" s="89">
        <v>0</v>
      </c>
      <c r="N108" s="88">
        <v>4500</v>
      </c>
      <c r="O108" s="89">
        <v>4500</v>
      </c>
      <c r="P108" s="90" t="s">
        <v>57</v>
      </c>
      <c r="Q108" s="90" t="s">
        <v>505</v>
      </c>
      <c r="R108" s="12"/>
      <c r="S108" s="12"/>
      <c r="T108" s="12"/>
      <c r="U108" s="106"/>
      <c r="V108" s="168" t="s">
        <v>151</v>
      </c>
      <c r="W108" s="116" t="s">
        <v>93</v>
      </c>
      <c r="X108" s="168" t="s">
        <v>1253</v>
      </c>
      <c r="Y108" s="117" t="s">
        <v>506</v>
      </c>
      <c r="Z108" s="27"/>
    </row>
    <row r="109" spans="1:26" s="17" customFormat="1" ht="156" hidden="1" customHeight="1" x14ac:dyDescent="0.25">
      <c r="A109" s="58">
        <v>108</v>
      </c>
      <c r="B109" s="58" t="s">
        <v>1265</v>
      </c>
      <c r="C109" s="49" t="s">
        <v>327</v>
      </c>
      <c r="D109" s="61" t="s">
        <v>502</v>
      </c>
      <c r="E109" s="86" t="s">
        <v>507</v>
      </c>
      <c r="F109" s="70" t="s">
        <v>508</v>
      </c>
      <c r="G109" s="51">
        <v>2016</v>
      </c>
      <c r="H109" s="49" t="s">
        <v>74</v>
      </c>
      <c r="I109" s="61" t="s">
        <v>1345</v>
      </c>
      <c r="J109" s="61" t="s">
        <v>1157</v>
      </c>
      <c r="K109" s="64" t="s">
        <v>1158</v>
      </c>
      <c r="L109" s="52">
        <v>4500</v>
      </c>
      <c r="M109" s="79">
        <v>0</v>
      </c>
      <c r="N109" s="52">
        <v>4500</v>
      </c>
      <c r="O109" s="79">
        <v>4500</v>
      </c>
      <c r="P109" s="53" t="s">
        <v>57</v>
      </c>
      <c r="Q109" s="53" t="s">
        <v>505</v>
      </c>
      <c r="R109" s="23"/>
      <c r="S109" s="23"/>
      <c r="T109" s="23"/>
      <c r="U109" s="102"/>
      <c r="V109" s="168" t="s">
        <v>151</v>
      </c>
      <c r="W109" s="114" t="s">
        <v>93</v>
      </c>
      <c r="X109" s="168" t="s">
        <v>1253</v>
      </c>
      <c r="Y109" s="115" t="s">
        <v>509</v>
      </c>
      <c r="Z109" s="25"/>
    </row>
    <row r="110" spans="1:26" s="17" customFormat="1" ht="142.5" hidden="1" customHeight="1" x14ac:dyDescent="0.25">
      <c r="A110" s="58">
        <v>109</v>
      </c>
      <c r="B110" s="58" t="s">
        <v>1265</v>
      </c>
      <c r="C110" s="49" t="s">
        <v>327</v>
      </c>
      <c r="D110" s="61" t="s">
        <v>502</v>
      </c>
      <c r="E110" s="86" t="s">
        <v>510</v>
      </c>
      <c r="F110" s="70" t="s">
        <v>511</v>
      </c>
      <c r="G110" s="51">
        <v>2016</v>
      </c>
      <c r="H110" s="49" t="s">
        <v>74</v>
      </c>
      <c r="I110" s="61" t="s">
        <v>1345</v>
      </c>
      <c r="J110" s="61" t="s">
        <v>1159</v>
      </c>
      <c r="K110" s="64" t="s">
        <v>1160</v>
      </c>
      <c r="L110" s="52">
        <v>4500</v>
      </c>
      <c r="M110" s="79">
        <v>0</v>
      </c>
      <c r="N110" s="52">
        <v>4500</v>
      </c>
      <c r="O110" s="79">
        <v>4500</v>
      </c>
      <c r="P110" s="53" t="s">
        <v>57</v>
      </c>
      <c r="Q110" s="53" t="s">
        <v>512</v>
      </c>
      <c r="R110" s="23"/>
      <c r="S110" s="23"/>
      <c r="T110" s="23"/>
      <c r="U110" s="102"/>
      <c r="V110" s="168" t="s">
        <v>151</v>
      </c>
      <c r="W110" s="114" t="s">
        <v>93</v>
      </c>
      <c r="X110" s="168" t="s">
        <v>1253</v>
      </c>
      <c r="Y110" s="115" t="s">
        <v>513</v>
      </c>
      <c r="Z110" s="25"/>
    </row>
    <row r="111" spans="1:26" s="17" customFormat="1" ht="170.25" hidden="1" customHeight="1" x14ac:dyDescent="0.25">
      <c r="A111" s="58">
        <v>110</v>
      </c>
      <c r="B111" s="58" t="s">
        <v>1265</v>
      </c>
      <c r="C111" s="49" t="s">
        <v>327</v>
      </c>
      <c r="D111" s="61" t="s">
        <v>514</v>
      </c>
      <c r="E111" s="86" t="s">
        <v>515</v>
      </c>
      <c r="F111" s="70" t="s">
        <v>516</v>
      </c>
      <c r="G111" s="51">
        <v>2016</v>
      </c>
      <c r="H111" s="49" t="s">
        <v>74</v>
      </c>
      <c r="I111" s="61" t="s">
        <v>1345</v>
      </c>
      <c r="J111" s="61" t="s">
        <v>1161</v>
      </c>
      <c r="K111" s="64" t="s">
        <v>1162</v>
      </c>
      <c r="L111" s="52">
        <v>4500</v>
      </c>
      <c r="M111" s="79">
        <v>0</v>
      </c>
      <c r="N111" s="52">
        <v>4500</v>
      </c>
      <c r="O111" s="79">
        <v>4500</v>
      </c>
      <c r="P111" s="53" t="s">
        <v>57</v>
      </c>
      <c r="Q111" s="53" t="s">
        <v>505</v>
      </c>
      <c r="R111" s="23"/>
      <c r="S111" s="23"/>
      <c r="T111" s="23"/>
      <c r="U111" s="102"/>
      <c r="V111" s="167" t="str">
        <f>$V$110</f>
        <v>не используется</v>
      </c>
      <c r="W111" s="114" t="s">
        <v>93</v>
      </c>
      <c r="X111" s="168" t="s">
        <v>77</v>
      </c>
      <c r="Y111" s="115" t="s">
        <v>517</v>
      </c>
      <c r="Z111" s="25"/>
    </row>
    <row r="112" spans="1:26" s="17" customFormat="1" ht="141.75" hidden="1" customHeight="1" x14ac:dyDescent="0.25">
      <c r="A112" s="58">
        <v>111</v>
      </c>
      <c r="B112" s="58" t="s">
        <v>1265</v>
      </c>
      <c r="C112" s="49" t="s">
        <v>327</v>
      </c>
      <c r="D112" s="61" t="s">
        <v>502</v>
      </c>
      <c r="E112" s="86" t="s">
        <v>518</v>
      </c>
      <c r="F112" s="70" t="s">
        <v>519</v>
      </c>
      <c r="G112" s="51">
        <v>2016</v>
      </c>
      <c r="H112" s="49" t="s">
        <v>74</v>
      </c>
      <c r="I112" s="61" t="s">
        <v>1345</v>
      </c>
      <c r="J112" s="61" t="s">
        <v>1163</v>
      </c>
      <c r="K112" s="64" t="s">
        <v>1164</v>
      </c>
      <c r="L112" s="52">
        <v>4500</v>
      </c>
      <c r="M112" s="79">
        <v>0</v>
      </c>
      <c r="N112" s="52">
        <v>4500</v>
      </c>
      <c r="O112" s="79">
        <v>4500</v>
      </c>
      <c r="P112" s="53" t="s">
        <v>57</v>
      </c>
      <c r="Q112" s="53" t="s">
        <v>512</v>
      </c>
      <c r="R112" s="23"/>
      <c r="S112" s="23"/>
      <c r="T112" s="23"/>
      <c r="U112" s="102"/>
      <c r="V112" s="168" t="s">
        <v>151</v>
      </c>
      <c r="W112" s="114" t="s">
        <v>93</v>
      </c>
      <c r="X112" s="168" t="s">
        <v>77</v>
      </c>
      <c r="Y112" s="115" t="s">
        <v>520</v>
      </c>
      <c r="Z112" s="25"/>
    </row>
    <row r="113" spans="1:26" s="17" customFormat="1" ht="174.75" hidden="1" customHeight="1" x14ac:dyDescent="0.25">
      <c r="A113" s="58">
        <v>112</v>
      </c>
      <c r="B113" s="58" t="s">
        <v>1265</v>
      </c>
      <c r="C113" s="49" t="s">
        <v>327</v>
      </c>
      <c r="D113" s="61" t="s">
        <v>502</v>
      </c>
      <c r="E113" s="86" t="s">
        <v>521</v>
      </c>
      <c r="F113" s="70" t="s">
        <v>522</v>
      </c>
      <c r="G113" s="51">
        <v>2016</v>
      </c>
      <c r="H113" s="49" t="s">
        <v>74</v>
      </c>
      <c r="I113" s="61" t="s">
        <v>1345</v>
      </c>
      <c r="J113" s="61" t="s">
        <v>1165</v>
      </c>
      <c r="K113" s="64" t="s">
        <v>1166</v>
      </c>
      <c r="L113" s="52">
        <v>4500</v>
      </c>
      <c r="M113" s="79">
        <v>0</v>
      </c>
      <c r="N113" s="52">
        <v>4500</v>
      </c>
      <c r="O113" s="79">
        <v>4500</v>
      </c>
      <c r="P113" s="53" t="s">
        <v>57</v>
      </c>
      <c r="Q113" s="53" t="s">
        <v>512</v>
      </c>
      <c r="R113" s="23"/>
      <c r="S113" s="23"/>
      <c r="T113" s="23"/>
      <c r="U113" s="102"/>
      <c r="V113" s="168" t="s">
        <v>151</v>
      </c>
      <c r="W113" s="114" t="s">
        <v>93</v>
      </c>
      <c r="X113" s="168" t="s">
        <v>1253</v>
      </c>
      <c r="Y113" s="115" t="s">
        <v>523</v>
      </c>
      <c r="Z113" s="25"/>
    </row>
    <row r="114" spans="1:26" s="17" customFormat="1" ht="177" hidden="1" customHeight="1" x14ac:dyDescent="0.25">
      <c r="A114" s="58">
        <v>113</v>
      </c>
      <c r="B114" s="58" t="s">
        <v>1265</v>
      </c>
      <c r="C114" s="49" t="s">
        <v>327</v>
      </c>
      <c r="D114" s="61" t="s">
        <v>502</v>
      </c>
      <c r="E114" s="86" t="s">
        <v>524</v>
      </c>
      <c r="F114" s="50" t="s">
        <v>525</v>
      </c>
      <c r="G114" s="51">
        <v>2016</v>
      </c>
      <c r="H114" s="49" t="s">
        <v>74</v>
      </c>
      <c r="I114" s="61" t="s">
        <v>1345</v>
      </c>
      <c r="J114" s="61" t="s">
        <v>1167</v>
      </c>
      <c r="K114" s="64" t="s">
        <v>1168</v>
      </c>
      <c r="L114" s="52">
        <v>4500</v>
      </c>
      <c r="M114" s="79">
        <v>0</v>
      </c>
      <c r="N114" s="52">
        <v>4500</v>
      </c>
      <c r="O114" s="79">
        <v>4500</v>
      </c>
      <c r="P114" s="53" t="s">
        <v>57</v>
      </c>
      <c r="Q114" s="53" t="s">
        <v>505</v>
      </c>
      <c r="R114" s="23"/>
      <c r="S114" s="23"/>
      <c r="T114" s="23"/>
      <c r="U114" s="102"/>
      <c r="V114" s="168" t="s">
        <v>151</v>
      </c>
      <c r="W114" s="114" t="s">
        <v>93</v>
      </c>
      <c r="X114" s="168" t="s">
        <v>1253</v>
      </c>
      <c r="Y114" s="115" t="s">
        <v>526</v>
      </c>
      <c r="Z114" s="25"/>
    </row>
    <row r="115" spans="1:26" s="17" customFormat="1" ht="170.25" hidden="1" customHeight="1" x14ac:dyDescent="0.25">
      <c r="A115" s="58">
        <v>114</v>
      </c>
      <c r="B115" s="58" t="s">
        <v>1265</v>
      </c>
      <c r="C115" s="49" t="s">
        <v>327</v>
      </c>
      <c r="D115" s="61" t="s">
        <v>502</v>
      </c>
      <c r="E115" s="86" t="s">
        <v>527</v>
      </c>
      <c r="F115" s="70" t="s">
        <v>528</v>
      </c>
      <c r="G115" s="51">
        <v>2016</v>
      </c>
      <c r="H115" s="49" t="s">
        <v>74</v>
      </c>
      <c r="I115" s="61" t="s">
        <v>1345</v>
      </c>
      <c r="J115" s="61" t="s">
        <v>1169</v>
      </c>
      <c r="K115" s="64" t="s">
        <v>1170</v>
      </c>
      <c r="L115" s="52">
        <v>4500</v>
      </c>
      <c r="M115" s="79">
        <v>0</v>
      </c>
      <c r="N115" s="52">
        <v>4500</v>
      </c>
      <c r="O115" s="79">
        <v>4500</v>
      </c>
      <c r="P115" s="53" t="s">
        <v>57</v>
      </c>
      <c r="Q115" s="53" t="s">
        <v>505</v>
      </c>
      <c r="R115" s="23"/>
      <c r="S115" s="23"/>
      <c r="T115" s="23"/>
      <c r="U115" s="102"/>
      <c r="V115" s="168" t="s">
        <v>151</v>
      </c>
      <c r="W115" s="114" t="s">
        <v>93</v>
      </c>
      <c r="X115" s="169" t="s">
        <v>77</v>
      </c>
      <c r="Y115" s="115" t="s">
        <v>529</v>
      </c>
      <c r="Z115" s="25"/>
    </row>
    <row r="116" spans="1:26" s="17" customFormat="1" ht="156.75" hidden="1" customHeight="1" x14ac:dyDescent="0.25">
      <c r="A116" s="58">
        <v>115</v>
      </c>
      <c r="B116" s="58" t="s">
        <v>1265</v>
      </c>
      <c r="C116" s="49" t="s">
        <v>530</v>
      </c>
      <c r="D116" s="61" t="s">
        <v>531</v>
      </c>
      <c r="E116" s="86" t="s">
        <v>532</v>
      </c>
      <c r="F116" s="70" t="s">
        <v>533</v>
      </c>
      <c r="G116" s="51">
        <v>2016</v>
      </c>
      <c r="H116" s="49" t="s">
        <v>74</v>
      </c>
      <c r="I116" s="61" t="s">
        <v>1345</v>
      </c>
      <c r="J116" s="61" t="s">
        <v>1171</v>
      </c>
      <c r="K116" s="64" t="s">
        <v>1172</v>
      </c>
      <c r="L116" s="52">
        <v>4500</v>
      </c>
      <c r="M116" s="79">
        <v>0</v>
      </c>
      <c r="N116" s="52">
        <v>4500</v>
      </c>
      <c r="O116" s="79">
        <v>4500</v>
      </c>
      <c r="P116" s="53" t="s">
        <v>57</v>
      </c>
      <c r="Q116" s="53" t="s">
        <v>35</v>
      </c>
      <c r="R116" s="23"/>
      <c r="S116" s="23"/>
      <c r="T116" s="23"/>
      <c r="U116" s="102"/>
      <c r="V116" s="168" t="s">
        <v>151</v>
      </c>
      <c r="W116" s="114" t="s">
        <v>93</v>
      </c>
      <c r="X116" s="168" t="s">
        <v>1253</v>
      </c>
      <c r="Y116" s="115" t="s">
        <v>529</v>
      </c>
      <c r="Z116" s="25"/>
    </row>
    <row r="117" spans="1:26" s="17" customFormat="1" ht="164.25" hidden="1" customHeight="1" x14ac:dyDescent="0.25">
      <c r="A117" s="58">
        <v>116</v>
      </c>
      <c r="B117" s="58" t="s">
        <v>1265</v>
      </c>
      <c r="C117" s="49" t="s">
        <v>327</v>
      </c>
      <c r="D117" s="61" t="s">
        <v>514</v>
      </c>
      <c r="E117" s="86" t="s">
        <v>534</v>
      </c>
      <c r="F117" s="70" t="s">
        <v>535</v>
      </c>
      <c r="G117" s="51">
        <v>2016</v>
      </c>
      <c r="H117" s="49" t="s">
        <v>74</v>
      </c>
      <c r="I117" s="61" t="s">
        <v>1345</v>
      </c>
      <c r="J117" s="61" t="s">
        <v>1173</v>
      </c>
      <c r="K117" s="64" t="s">
        <v>1174</v>
      </c>
      <c r="L117" s="52">
        <v>4500</v>
      </c>
      <c r="M117" s="79">
        <v>0</v>
      </c>
      <c r="N117" s="52">
        <v>4500</v>
      </c>
      <c r="O117" s="79">
        <v>4500</v>
      </c>
      <c r="P117" s="53" t="s">
        <v>57</v>
      </c>
      <c r="Q117" s="53" t="s">
        <v>536</v>
      </c>
      <c r="R117" s="23"/>
      <c r="S117" s="23"/>
      <c r="T117" s="23"/>
      <c r="U117" s="102"/>
      <c r="V117" s="168" t="s">
        <v>151</v>
      </c>
      <c r="W117" s="114" t="s">
        <v>93</v>
      </c>
      <c r="X117" s="168" t="s">
        <v>1253</v>
      </c>
      <c r="Y117" s="115" t="s">
        <v>537</v>
      </c>
      <c r="Z117" s="25"/>
    </row>
    <row r="118" spans="1:26" s="17" customFormat="1" ht="162.75" hidden="1" customHeight="1" x14ac:dyDescent="0.25">
      <c r="A118" s="58">
        <v>117</v>
      </c>
      <c r="B118" s="58" t="s">
        <v>1265</v>
      </c>
      <c r="C118" s="49" t="s">
        <v>327</v>
      </c>
      <c r="D118" s="61" t="s">
        <v>502</v>
      </c>
      <c r="E118" s="86" t="s">
        <v>538</v>
      </c>
      <c r="F118" s="70" t="s">
        <v>539</v>
      </c>
      <c r="G118" s="51">
        <v>2016</v>
      </c>
      <c r="H118" s="49" t="s">
        <v>74</v>
      </c>
      <c r="I118" s="61" t="s">
        <v>1345</v>
      </c>
      <c r="J118" s="61" t="s">
        <v>1175</v>
      </c>
      <c r="K118" s="64" t="s">
        <v>1176</v>
      </c>
      <c r="L118" s="52">
        <v>4500</v>
      </c>
      <c r="M118" s="79">
        <v>0</v>
      </c>
      <c r="N118" s="52">
        <v>4500</v>
      </c>
      <c r="O118" s="79">
        <v>4500</v>
      </c>
      <c r="P118" s="53" t="s">
        <v>57</v>
      </c>
      <c r="Q118" s="53" t="s">
        <v>536</v>
      </c>
      <c r="R118" s="23"/>
      <c r="S118" s="23"/>
      <c r="T118" s="23"/>
      <c r="U118" s="102"/>
      <c r="V118" s="168" t="s">
        <v>151</v>
      </c>
      <c r="W118" s="114" t="s">
        <v>93</v>
      </c>
      <c r="X118" s="168" t="s">
        <v>1253</v>
      </c>
      <c r="Y118" s="115" t="s">
        <v>540</v>
      </c>
      <c r="Z118" s="25"/>
    </row>
    <row r="119" spans="1:26" s="17" customFormat="1" ht="142.5" hidden="1" customHeight="1" x14ac:dyDescent="0.25">
      <c r="A119" s="58">
        <v>118</v>
      </c>
      <c r="B119" s="58" t="s">
        <v>1265</v>
      </c>
      <c r="C119" s="49" t="s">
        <v>327</v>
      </c>
      <c r="D119" s="61" t="s">
        <v>514</v>
      </c>
      <c r="E119" s="86" t="s">
        <v>541</v>
      </c>
      <c r="F119" s="70" t="s">
        <v>542</v>
      </c>
      <c r="G119" s="51">
        <v>2016</v>
      </c>
      <c r="H119" s="49" t="s">
        <v>74</v>
      </c>
      <c r="I119" s="61" t="s">
        <v>1345</v>
      </c>
      <c r="J119" s="61" t="s">
        <v>1177</v>
      </c>
      <c r="K119" s="64" t="s">
        <v>1178</v>
      </c>
      <c r="L119" s="52">
        <v>4500</v>
      </c>
      <c r="M119" s="79">
        <v>0</v>
      </c>
      <c r="N119" s="52">
        <v>4500</v>
      </c>
      <c r="O119" s="79">
        <v>4500</v>
      </c>
      <c r="P119" s="53" t="s">
        <v>57</v>
      </c>
      <c r="Q119" s="53" t="s">
        <v>536</v>
      </c>
      <c r="R119" s="23"/>
      <c r="S119" s="23"/>
      <c r="T119" s="23"/>
      <c r="U119" s="102"/>
      <c r="V119" s="168" t="s">
        <v>151</v>
      </c>
      <c r="W119" s="114" t="s">
        <v>93</v>
      </c>
      <c r="X119" s="168" t="s">
        <v>1253</v>
      </c>
      <c r="Y119" s="115" t="s">
        <v>543</v>
      </c>
      <c r="Z119" s="25"/>
    </row>
    <row r="120" spans="1:26" s="17" customFormat="1" ht="137.25" hidden="1" customHeight="1" x14ac:dyDescent="0.25">
      <c r="A120" s="58">
        <v>119</v>
      </c>
      <c r="B120" s="58" t="s">
        <v>1265</v>
      </c>
      <c r="C120" s="49" t="s">
        <v>544</v>
      </c>
      <c r="D120" s="61" t="s">
        <v>544</v>
      </c>
      <c r="E120" s="61" t="s">
        <v>545</v>
      </c>
      <c r="F120" s="70" t="s">
        <v>546</v>
      </c>
      <c r="G120" s="48">
        <v>2017</v>
      </c>
      <c r="H120" s="49" t="s">
        <v>147</v>
      </c>
      <c r="I120" s="61" t="s">
        <v>1345</v>
      </c>
      <c r="J120" s="65" t="s">
        <v>998</v>
      </c>
      <c r="K120" s="64" t="s">
        <v>997</v>
      </c>
      <c r="L120" s="52">
        <v>4500</v>
      </c>
      <c r="M120" s="79">
        <v>0</v>
      </c>
      <c r="N120" s="48">
        <v>4500</v>
      </c>
      <c r="O120" s="79">
        <v>4500</v>
      </c>
      <c r="P120" s="49" t="s">
        <v>481</v>
      </c>
      <c r="Q120" s="49" t="s">
        <v>547</v>
      </c>
      <c r="R120" s="19"/>
      <c r="S120" s="19"/>
      <c r="T120" s="19"/>
      <c r="U120" s="103"/>
      <c r="V120" s="145" t="s">
        <v>151</v>
      </c>
      <c r="W120" s="114" t="s">
        <v>93</v>
      </c>
      <c r="X120" s="147" t="s">
        <v>548</v>
      </c>
      <c r="Y120" s="115" t="s">
        <v>549</v>
      </c>
      <c r="Z120" s="25"/>
    </row>
    <row r="121" spans="1:26" s="17" customFormat="1" ht="147" hidden="1" customHeight="1" x14ac:dyDescent="0.25">
      <c r="A121" s="58">
        <v>120</v>
      </c>
      <c r="B121" s="58" t="s">
        <v>1265</v>
      </c>
      <c r="C121" s="49" t="s">
        <v>477</v>
      </c>
      <c r="D121" s="49" t="s">
        <v>477</v>
      </c>
      <c r="E121" s="49" t="s">
        <v>550</v>
      </c>
      <c r="F121" s="50" t="s">
        <v>551</v>
      </c>
      <c r="G121" s="48">
        <v>2017</v>
      </c>
      <c r="H121" s="49" t="s">
        <v>147</v>
      </c>
      <c r="I121" s="61" t="s">
        <v>1345</v>
      </c>
      <c r="J121" s="65" t="s">
        <v>994</v>
      </c>
      <c r="K121" s="66" t="s">
        <v>552</v>
      </c>
      <c r="L121" s="52">
        <v>4500</v>
      </c>
      <c r="M121" s="79">
        <v>0</v>
      </c>
      <c r="N121" s="48">
        <v>4500</v>
      </c>
      <c r="O121" s="79">
        <v>4500</v>
      </c>
      <c r="P121" s="49" t="s">
        <v>481</v>
      </c>
      <c r="Q121" s="49" t="s">
        <v>482</v>
      </c>
      <c r="R121" s="19"/>
      <c r="S121" s="19"/>
      <c r="T121" s="19"/>
      <c r="U121" s="103"/>
      <c r="V121" s="145" t="s">
        <v>151</v>
      </c>
      <c r="W121" s="114" t="s">
        <v>93</v>
      </c>
      <c r="X121" s="147" t="s">
        <v>548</v>
      </c>
      <c r="Y121" s="115" t="s">
        <v>553</v>
      </c>
      <c r="Z121" s="26"/>
    </row>
    <row r="122" spans="1:26" s="17" customFormat="1" ht="138.75" hidden="1" customHeight="1" x14ac:dyDescent="0.25">
      <c r="A122" s="58">
        <v>121</v>
      </c>
      <c r="B122" s="58" t="s">
        <v>1265</v>
      </c>
      <c r="C122" s="49" t="s">
        <v>233</v>
      </c>
      <c r="D122" s="61" t="s">
        <v>471</v>
      </c>
      <c r="E122" s="86" t="s">
        <v>554</v>
      </c>
      <c r="F122" s="70" t="s">
        <v>555</v>
      </c>
      <c r="G122" s="48">
        <v>2016</v>
      </c>
      <c r="H122" s="49" t="s">
        <v>74</v>
      </c>
      <c r="I122" s="61" t="s">
        <v>1345</v>
      </c>
      <c r="J122" s="61" t="s">
        <v>1179</v>
      </c>
      <c r="K122" s="64" t="s">
        <v>1180</v>
      </c>
      <c r="L122" s="52">
        <v>4500</v>
      </c>
      <c r="M122" s="79">
        <v>0</v>
      </c>
      <c r="N122" s="52">
        <v>4500</v>
      </c>
      <c r="O122" s="79">
        <v>4500</v>
      </c>
      <c r="P122" s="53" t="s">
        <v>57</v>
      </c>
      <c r="Q122" s="53" t="s">
        <v>556</v>
      </c>
      <c r="R122" s="23"/>
      <c r="S122" s="23"/>
      <c r="T122" s="23"/>
      <c r="U122" s="102"/>
      <c r="V122" s="145" t="s">
        <v>151</v>
      </c>
      <c r="W122" s="114" t="s">
        <v>93</v>
      </c>
      <c r="X122" s="147" t="s">
        <v>548</v>
      </c>
      <c r="Y122" s="118" t="s">
        <v>557</v>
      </c>
      <c r="Z122" s="26"/>
    </row>
    <row r="123" spans="1:26" s="17" customFormat="1" ht="150" customHeight="1" x14ac:dyDescent="0.25">
      <c r="A123" s="58">
        <v>122</v>
      </c>
      <c r="B123" s="58" t="s">
        <v>1265</v>
      </c>
      <c r="C123" s="49" t="s">
        <v>558</v>
      </c>
      <c r="D123" s="61" t="s">
        <v>558</v>
      </c>
      <c r="E123" s="61" t="s">
        <v>559</v>
      </c>
      <c r="F123" s="70" t="s">
        <v>560</v>
      </c>
      <c r="G123" s="48">
        <v>2017</v>
      </c>
      <c r="H123" s="49" t="s">
        <v>147</v>
      </c>
      <c r="I123" s="49" t="s">
        <v>108</v>
      </c>
      <c r="J123" s="61" t="s">
        <v>986</v>
      </c>
      <c r="K123" s="66" t="s">
        <v>987</v>
      </c>
      <c r="L123" s="52">
        <v>4500</v>
      </c>
      <c r="M123" s="79">
        <v>0</v>
      </c>
      <c r="N123" s="48">
        <v>4500</v>
      </c>
      <c r="O123" s="79">
        <v>4500</v>
      </c>
      <c r="P123" s="49" t="s">
        <v>481</v>
      </c>
      <c r="Q123" s="49" t="s">
        <v>482</v>
      </c>
      <c r="R123" s="19"/>
      <c r="S123" s="19"/>
      <c r="T123" s="19"/>
      <c r="U123" s="103"/>
      <c r="V123" s="145" t="s">
        <v>92</v>
      </c>
      <c r="W123" s="114" t="s">
        <v>93</v>
      </c>
      <c r="X123" s="147" t="s">
        <v>548</v>
      </c>
      <c r="Y123" s="115" t="s">
        <v>561</v>
      </c>
      <c r="Z123" s="25"/>
    </row>
    <row r="124" spans="1:26" s="17" customFormat="1" ht="142.5" hidden="1" customHeight="1" x14ac:dyDescent="0.25">
      <c r="A124" s="7">
        <v>123</v>
      </c>
      <c r="B124" s="18" t="s">
        <v>49</v>
      </c>
      <c r="C124" s="19" t="s">
        <v>233</v>
      </c>
      <c r="D124" s="19" t="s">
        <v>233</v>
      </c>
      <c r="E124" s="19" t="s">
        <v>562</v>
      </c>
      <c r="F124" s="29" t="s">
        <v>563</v>
      </c>
      <c r="G124" s="18">
        <v>2017</v>
      </c>
      <c r="H124" s="35" t="s">
        <v>147</v>
      </c>
      <c r="I124" s="19" t="s">
        <v>31</v>
      </c>
      <c r="J124" s="19" t="s">
        <v>564</v>
      </c>
      <c r="K124" s="20" t="s">
        <v>565</v>
      </c>
      <c r="L124" s="21">
        <v>4500</v>
      </c>
      <c r="M124" s="22">
        <v>0</v>
      </c>
      <c r="N124" s="18">
        <v>4500</v>
      </c>
      <c r="O124" s="22">
        <v>4500</v>
      </c>
      <c r="P124" s="19" t="s">
        <v>57</v>
      </c>
      <c r="Q124" s="19" t="s">
        <v>482</v>
      </c>
      <c r="R124" s="19"/>
      <c r="S124" s="19"/>
      <c r="T124" s="19"/>
      <c r="U124" s="19"/>
      <c r="V124" s="127" t="s">
        <v>40</v>
      </c>
      <c r="W124" s="19" t="s">
        <v>93</v>
      </c>
      <c r="X124" s="128" t="s">
        <v>77</v>
      </c>
      <c r="Y124" s="24" t="s">
        <v>566</v>
      </c>
      <c r="Z124" s="26"/>
    </row>
    <row r="125" spans="1:26" s="17" customFormat="1" ht="170.25" customHeight="1" x14ac:dyDescent="0.25">
      <c r="A125" s="71">
        <v>124</v>
      </c>
      <c r="B125" s="58" t="s">
        <v>1265</v>
      </c>
      <c r="C125" s="49" t="s">
        <v>567</v>
      </c>
      <c r="D125" s="61" t="s">
        <v>567</v>
      </c>
      <c r="E125" s="61" t="s">
        <v>568</v>
      </c>
      <c r="F125" s="70" t="s">
        <v>569</v>
      </c>
      <c r="G125" s="48">
        <v>2017</v>
      </c>
      <c r="H125" s="49" t="s">
        <v>147</v>
      </c>
      <c r="I125" s="49" t="s">
        <v>108</v>
      </c>
      <c r="J125" s="61" t="s">
        <v>1002</v>
      </c>
      <c r="K125" s="66" t="s">
        <v>570</v>
      </c>
      <c r="L125" s="52">
        <v>4500</v>
      </c>
      <c r="M125" s="79">
        <v>0</v>
      </c>
      <c r="N125" s="48">
        <v>4500</v>
      </c>
      <c r="O125" s="79">
        <v>4500</v>
      </c>
      <c r="P125" s="49" t="s">
        <v>481</v>
      </c>
      <c r="Q125" s="49" t="s">
        <v>547</v>
      </c>
      <c r="R125" s="19"/>
      <c r="S125" s="19"/>
      <c r="T125" s="19"/>
      <c r="U125" s="103"/>
      <c r="V125" s="145" t="s">
        <v>1304</v>
      </c>
      <c r="W125" s="114" t="s">
        <v>93</v>
      </c>
      <c r="X125" s="146" t="s">
        <v>483</v>
      </c>
      <c r="Y125" s="115" t="s">
        <v>571</v>
      </c>
      <c r="Z125" s="26"/>
    </row>
    <row r="126" spans="1:26" s="17" customFormat="1" ht="172.5" customHeight="1" x14ac:dyDescent="0.25">
      <c r="A126" s="75">
        <v>125</v>
      </c>
      <c r="B126" s="174" t="s">
        <v>1261</v>
      </c>
      <c r="C126" s="49" t="s">
        <v>572</v>
      </c>
      <c r="D126" s="61" t="s">
        <v>572</v>
      </c>
      <c r="E126" s="61" t="s">
        <v>573</v>
      </c>
      <c r="F126" s="70" t="s">
        <v>574</v>
      </c>
      <c r="G126" s="48">
        <v>2017</v>
      </c>
      <c r="H126" s="49" t="s">
        <v>147</v>
      </c>
      <c r="I126" s="49" t="s">
        <v>108</v>
      </c>
      <c r="J126" s="61" t="s">
        <v>1001</v>
      </c>
      <c r="K126" s="66" t="s">
        <v>575</v>
      </c>
      <c r="L126" s="52">
        <v>4500</v>
      </c>
      <c r="M126" s="79">
        <v>0</v>
      </c>
      <c r="N126" s="48">
        <v>4500</v>
      </c>
      <c r="O126" s="79">
        <v>4500</v>
      </c>
      <c r="P126" s="49" t="s">
        <v>150</v>
      </c>
      <c r="Q126" s="49" t="s">
        <v>482</v>
      </c>
      <c r="R126" s="19" t="s">
        <v>40</v>
      </c>
      <c r="S126" s="19" t="s">
        <v>40</v>
      </c>
      <c r="T126" s="19" t="s">
        <v>576</v>
      </c>
      <c r="U126" s="103" t="s">
        <v>40</v>
      </c>
      <c r="V126" s="144" t="s">
        <v>92</v>
      </c>
      <c r="W126" s="114" t="s">
        <v>93</v>
      </c>
      <c r="X126" s="146" t="s">
        <v>483</v>
      </c>
      <c r="Y126" s="115" t="s">
        <v>577</v>
      </c>
      <c r="Z126" s="26"/>
    </row>
    <row r="127" spans="1:26" s="17" customFormat="1" ht="147" customHeight="1" x14ac:dyDescent="0.25">
      <c r="A127" s="73">
        <v>126</v>
      </c>
      <c r="B127" s="58" t="s">
        <v>1265</v>
      </c>
      <c r="C127" s="49" t="s">
        <v>578</v>
      </c>
      <c r="D127" s="61" t="s">
        <v>578</v>
      </c>
      <c r="E127" s="61" t="s">
        <v>579</v>
      </c>
      <c r="F127" s="70" t="s">
        <v>580</v>
      </c>
      <c r="G127" s="48">
        <v>2017</v>
      </c>
      <c r="H127" s="49" t="s">
        <v>147</v>
      </c>
      <c r="I127" s="49" t="s">
        <v>108</v>
      </c>
      <c r="J127" s="61" t="s">
        <v>993</v>
      </c>
      <c r="K127" s="66" t="s">
        <v>581</v>
      </c>
      <c r="L127" s="52">
        <v>4500</v>
      </c>
      <c r="M127" s="79">
        <v>0</v>
      </c>
      <c r="N127" s="48">
        <v>4500</v>
      </c>
      <c r="O127" s="79">
        <v>4500</v>
      </c>
      <c r="P127" s="49" t="s">
        <v>481</v>
      </c>
      <c r="Q127" s="49" t="s">
        <v>482</v>
      </c>
      <c r="R127" s="19"/>
      <c r="S127" s="19"/>
      <c r="T127" s="19"/>
      <c r="U127" s="103"/>
      <c r="V127" s="145" t="s">
        <v>1304</v>
      </c>
      <c r="W127" s="114" t="s">
        <v>93</v>
      </c>
      <c r="X127" s="146" t="s">
        <v>483</v>
      </c>
      <c r="Y127" s="115" t="s">
        <v>582</v>
      </c>
      <c r="Z127" s="26"/>
    </row>
    <row r="128" spans="1:26" s="17" customFormat="1" ht="126" hidden="1" customHeight="1" x14ac:dyDescent="0.25">
      <c r="A128" s="58">
        <v>127</v>
      </c>
      <c r="B128" s="58" t="s">
        <v>1265</v>
      </c>
      <c r="C128" s="49" t="s">
        <v>544</v>
      </c>
      <c r="D128" s="61" t="s">
        <v>544</v>
      </c>
      <c r="E128" s="61" t="s">
        <v>583</v>
      </c>
      <c r="F128" s="70" t="s">
        <v>584</v>
      </c>
      <c r="G128" s="48">
        <v>2017</v>
      </c>
      <c r="H128" s="49" t="s">
        <v>147</v>
      </c>
      <c r="I128" s="61" t="s">
        <v>1345</v>
      </c>
      <c r="J128" s="65" t="s">
        <v>990</v>
      </c>
      <c r="K128" s="64" t="s">
        <v>1242</v>
      </c>
      <c r="L128" s="52">
        <v>4500</v>
      </c>
      <c r="M128" s="79">
        <v>0</v>
      </c>
      <c r="N128" s="48">
        <v>4500</v>
      </c>
      <c r="O128" s="79">
        <v>4500</v>
      </c>
      <c r="P128" s="49" t="s">
        <v>481</v>
      </c>
      <c r="Q128" s="49" t="s">
        <v>547</v>
      </c>
      <c r="R128" s="19"/>
      <c r="S128" s="19"/>
      <c r="T128" s="19"/>
      <c r="U128" s="103"/>
      <c r="V128" s="145" t="s">
        <v>151</v>
      </c>
      <c r="W128" s="114" t="s">
        <v>93</v>
      </c>
      <c r="X128" s="147" t="s">
        <v>548</v>
      </c>
      <c r="Y128" s="115" t="s">
        <v>585</v>
      </c>
      <c r="Z128" s="26"/>
    </row>
    <row r="129" spans="1:26" ht="157.5" customHeight="1" x14ac:dyDescent="0.25">
      <c r="A129" s="58">
        <v>128</v>
      </c>
      <c r="B129" s="58" t="s">
        <v>1265</v>
      </c>
      <c r="C129" s="61" t="s">
        <v>567</v>
      </c>
      <c r="D129" s="61" t="s">
        <v>567</v>
      </c>
      <c r="E129" s="61" t="s">
        <v>586</v>
      </c>
      <c r="F129" s="70" t="s">
        <v>587</v>
      </c>
      <c r="G129" s="58">
        <v>2017</v>
      </c>
      <c r="H129" s="61" t="s">
        <v>147</v>
      </c>
      <c r="I129" s="61" t="s">
        <v>108</v>
      </c>
      <c r="J129" s="61" t="s">
        <v>1000</v>
      </c>
      <c r="K129" s="66" t="s">
        <v>999</v>
      </c>
      <c r="L129" s="88">
        <v>4500</v>
      </c>
      <c r="M129" s="89">
        <v>0</v>
      </c>
      <c r="N129" s="58">
        <v>4500</v>
      </c>
      <c r="O129" s="89">
        <v>4500</v>
      </c>
      <c r="P129" s="61" t="s">
        <v>481</v>
      </c>
      <c r="Q129" s="61" t="s">
        <v>588</v>
      </c>
      <c r="R129" s="8" t="s">
        <v>589</v>
      </c>
      <c r="S129" s="8" t="s">
        <v>589</v>
      </c>
      <c r="T129" s="8" t="s">
        <v>590</v>
      </c>
      <c r="U129" s="107" t="s">
        <v>591</v>
      </c>
      <c r="V129" s="145" t="s">
        <v>1304</v>
      </c>
      <c r="W129" s="116" t="s">
        <v>93</v>
      </c>
      <c r="X129" s="151" t="s">
        <v>483</v>
      </c>
      <c r="Y129" s="117" t="s">
        <v>592</v>
      </c>
      <c r="Z129" s="15"/>
    </row>
    <row r="130" spans="1:26" s="17" customFormat="1" ht="159" hidden="1" customHeight="1" x14ac:dyDescent="0.25">
      <c r="A130" s="58">
        <v>129</v>
      </c>
      <c r="B130" s="58" t="s">
        <v>1265</v>
      </c>
      <c r="C130" s="49" t="s">
        <v>593</v>
      </c>
      <c r="D130" s="61" t="s">
        <v>593</v>
      </c>
      <c r="E130" s="61" t="s">
        <v>594</v>
      </c>
      <c r="F130" s="70" t="s">
        <v>595</v>
      </c>
      <c r="G130" s="48">
        <v>2017</v>
      </c>
      <c r="H130" s="49" t="s">
        <v>147</v>
      </c>
      <c r="I130" s="61" t="s">
        <v>1345</v>
      </c>
      <c r="J130" s="61" t="s">
        <v>1003</v>
      </c>
      <c r="K130" s="64" t="s">
        <v>1181</v>
      </c>
      <c r="L130" s="52">
        <v>4500</v>
      </c>
      <c r="M130" s="79">
        <v>0</v>
      </c>
      <c r="N130" s="48">
        <v>4500</v>
      </c>
      <c r="O130" s="79">
        <v>4500</v>
      </c>
      <c r="P130" s="49" t="s">
        <v>203</v>
      </c>
      <c r="Q130" s="49" t="s">
        <v>596</v>
      </c>
      <c r="R130" s="19"/>
      <c r="S130" s="19"/>
      <c r="T130" s="19"/>
      <c r="U130" s="103"/>
      <c r="V130" s="170" t="s">
        <v>40</v>
      </c>
      <c r="W130" s="114" t="s">
        <v>93</v>
      </c>
      <c r="X130" s="170" t="s">
        <v>597</v>
      </c>
      <c r="Y130" s="115" t="s">
        <v>598</v>
      </c>
      <c r="Z130" s="26"/>
    </row>
    <row r="131" spans="1:26" s="17" customFormat="1" ht="148.5" customHeight="1" x14ac:dyDescent="0.25">
      <c r="A131" s="58">
        <v>130</v>
      </c>
      <c r="B131" s="58" t="s">
        <v>1265</v>
      </c>
      <c r="C131" s="49" t="s">
        <v>306</v>
      </c>
      <c r="D131" s="61" t="s">
        <v>1237</v>
      </c>
      <c r="E131" s="61" t="s">
        <v>599</v>
      </c>
      <c r="F131" s="70" t="s">
        <v>600</v>
      </c>
      <c r="G131" s="48">
        <v>2017</v>
      </c>
      <c r="H131" s="49" t="s">
        <v>74</v>
      </c>
      <c r="I131" s="49" t="s">
        <v>108</v>
      </c>
      <c r="J131" s="61" t="s">
        <v>1182</v>
      </c>
      <c r="K131" s="66" t="s">
        <v>601</v>
      </c>
      <c r="L131" s="52">
        <v>4500</v>
      </c>
      <c r="M131" s="79">
        <v>0</v>
      </c>
      <c r="N131" s="48">
        <v>4500</v>
      </c>
      <c r="O131" s="79">
        <v>4500</v>
      </c>
      <c r="P131" s="49" t="s">
        <v>57</v>
      </c>
      <c r="Q131" s="49" t="s">
        <v>602</v>
      </c>
      <c r="R131" s="19"/>
      <c r="S131" s="19"/>
      <c r="T131" s="19"/>
      <c r="U131" s="103"/>
      <c r="V131" s="144" t="s">
        <v>92</v>
      </c>
      <c r="W131" s="114" t="s">
        <v>93</v>
      </c>
      <c r="X131" s="151" t="s">
        <v>1325</v>
      </c>
      <c r="Y131" s="115" t="s">
        <v>603</v>
      </c>
      <c r="Z131" s="26"/>
    </row>
    <row r="132" spans="1:26" s="17" customFormat="1" ht="164.25" hidden="1" customHeight="1" x14ac:dyDescent="0.25">
      <c r="A132" s="58">
        <v>131</v>
      </c>
      <c r="B132" s="58" t="s">
        <v>1265</v>
      </c>
      <c r="C132" s="49" t="s">
        <v>489</v>
      </c>
      <c r="D132" s="61" t="s">
        <v>1232</v>
      </c>
      <c r="E132" s="61" t="s">
        <v>604</v>
      </c>
      <c r="F132" s="61" t="s">
        <v>605</v>
      </c>
      <c r="G132" s="48">
        <v>2017</v>
      </c>
      <c r="H132" s="49" t="s">
        <v>74</v>
      </c>
      <c r="I132" s="61" t="s">
        <v>1345</v>
      </c>
      <c r="J132" s="61" t="s">
        <v>1183</v>
      </c>
      <c r="K132" s="64" t="s">
        <v>606</v>
      </c>
      <c r="L132" s="52">
        <v>4500</v>
      </c>
      <c r="M132" s="79">
        <v>0</v>
      </c>
      <c r="N132" s="48">
        <v>4500</v>
      </c>
      <c r="O132" s="79">
        <v>4500</v>
      </c>
      <c r="P132" s="49" t="s">
        <v>57</v>
      </c>
      <c r="Q132" s="49" t="s">
        <v>607</v>
      </c>
      <c r="R132" s="19"/>
      <c r="S132" s="19"/>
      <c r="T132" s="19"/>
      <c r="U132" s="103"/>
      <c r="V132" s="168" t="s">
        <v>151</v>
      </c>
      <c r="W132" s="114" t="s">
        <v>93</v>
      </c>
      <c r="X132" s="169"/>
      <c r="Y132" s="115" t="s">
        <v>608</v>
      </c>
      <c r="Z132" s="25"/>
    </row>
    <row r="133" spans="1:26" s="17" customFormat="1" ht="150.75" hidden="1" customHeight="1" x14ac:dyDescent="0.25">
      <c r="A133" s="58">
        <v>132</v>
      </c>
      <c r="B133" s="58" t="s">
        <v>1265</v>
      </c>
      <c r="C133" s="49" t="s">
        <v>327</v>
      </c>
      <c r="D133" s="61" t="s">
        <v>1231</v>
      </c>
      <c r="E133" s="61" t="s">
        <v>609</v>
      </c>
      <c r="F133" s="61" t="s">
        <v>610</v>
      </c>
      <c r="G133" s="48">
        <v>2017</v>
      </c>
      <c r="H133" s="49" t="s">
        <v>74</v>
      </c>
      <c r="I133" s="61" t="s">
        <v>1345</v>
      </c>
      <c r="J133" s="61" t="s">
        <v>1184</v>
      </c>
      <c r="K133" s="64" t="s">
        <v>611</v>
      </c>
      <c r="L133" s="52">
        <v>4500</v>
      </c>
      <c r="M133" s="79">
        <v>0</v>
      </c>
      <c r="N133" s="48">
        <v>4500</v>
      </c>
      <c r="O133" s="79">
        <v>4500</v>
      </c>
      <c r="P133" s="49" t="s">
        <v>57</v>
      </c>
      <c r="Q133" s="49" t="s">
        <v>612</v>
      </c>
      <c r="R133" s="19"/>
      <c r="S133" s="19"/>
      <c r="T133" s="19"/>
      <c r="U133" s="103"/>
      <c r="V133" s="168" t="s">
        <v>151</v>
      </c>
      <c r="W133" s="114" t="s">
        <v>93</v>
      </c>
      <c r="X133" s="169" t="s">
        <v>1253</v>
      </c>
      <c r="Y133" s="115" t="s">
        <v>613</v>
      </c>
      <c r="Z133" s="25"/>
    </row>
    <row r="134" spans="1:26" s="17" customFormat="1" ht="170.25" customHeight="1" x14ac:dyDescent="0.25">
      <c r="A134" s="58">
        <v>133</v>
      </c>
      <c r="B134" s="58" t="s">
        <v>1265</v>
      </c>
      <c r="C134" s="49" t="s">
        <v>327</v>
      </c>
      <c r="D134" s="61" t="s">
        <v>1231</v>
      </c>
      <c r="E134" s="61" t="s">
        <v>614</v>
      </c>
      <c r="F134" s="70" t="s">
        <v>615</v>
      </c>
      <c r="G134" s="48">
        <v>2017</v>
      </c>
      <c r="H134" s="49" t="s">
        <v>74</v>
      </c>
      <c r="I134" s="49" t="s">
        <v>108</v>
      </c>
      <c r="J134" s="61" t="s">
        <v>1185</v>
      </c>
      <c r="K134" s="66" t="s">
        <v>616</v>
      </c>
      <c r="L134" s="52">
        <v>4500</v>
      </c>
      <c r="M134" s="79">
        <v>0</v>
      </c>
      <c r="N134" s="48">
        <v>4500</v>
      </c>
      <c r="O134" s="79">
        <v>4500</v>
      </c>
      <c r="P134" s="49" t="s">
        <v>57</v>
      </c>
      <c r="Q134" s="49" t="s">
        <v>612</v>
      </c>
      <c r="R134" s="19"/>
      <c r="S134" s="19"/>
      <c r="T134" s="19"/>
      <c r="U134" s="103"/>
      <c r="V134" s="168" t="s">
        <v>92</v>
      </c>
      <c r="W134" s="114" t="s">
        <v>93</v>
      </c>
      <c r="X134" s="169"/>
      <c r="Y134" s="115" t="s">
        <v>617</v>
      </c>
      <c r="Z134" s="25"/>
    </row>
    <row r="135" spans="1:26" s="17" customFormat="1" ht="161.25" hidden="1" customHeight="1" x14ac:dyDescent="0.25">
      <c r="A135" s="58">
        <v>134</v>
      </c>
      <c r="B135" s="58" t="s">
        <v>1265</v>
      </c>
      <c r="C135" s="49" t="s">
        <v>327</v>
      </c>
      <c r="D135" s="61" t="s">
        <v>1233</v>
      </c>
      <c r="E135" s="61" t="s">
        <v>618</v>
      </c>
      <c r="F135" s="70" t="s">
        <v>619</v>
      </c>
      <c r="G135" s="48">
        <v>2017</v>
      </c>
      <c r="H135" s="49" t="s">
        <v>74</v>
      </c>
      <c r="I135" s="61" t="s">
        <v>1345</v>
      </c>
      <c r="J135" s="61" t="s">
        <v>1186</v>
      </c>
      <c r="K135" s="64" t="s">
        <v>620</v>
      </c>
      <c r="L135" s="52">
        <v>4500</v>
      </c>
      <c r="M135" s="79">
        <v>0</v>
      </c>
      <c r="N135" s="48">
        <v>4500</v>
      </c>
      <c r="O135" s="79">
        <v>4500</v>
      </c>
      <c r="P135" s="49" t="s">
        <v>57</v>
      </c>
      <c r="Q135" s="49" t="s">
        <v>612</v>
      </c>
      <c r="R135" s="19"/>
      <c r="S135" s="19"/>
      <c r="T135" s="19"/>
      <c r="U135" s="103"/>
      <c r="V135" s="168" t="s">
        <v>151</v>
      </c>
      <c r="W135" s="114" t="s">
        <v>93</v>
      </c>
      <c r="X135" s="169" t="s">
        <v>1253</v>
      </c>
      <c r="Y135" s="115" t="s">
        <v>621</v>
      </c>
      <c r="Z135" s="25"/>
    </row>
    <row r="136" spans="1:26" s="17" customFormat="1" ht="155.25" hidden="1" customHeight="1" x14ac:dyDescent="0.25">
      <c r="A136" s="58">
        <v>135</v>
      </c>
      <c r="B136" s="58" t="s">
        <v>1265</v>
      </c>
      <c r="C136" s="49" t="s">
        <v>327</v>
      </c>
      <c r="D136" s="61" t="s">
        <v>1236</v>
      </c>
      <c r="E136" s="61" t="s">
        <v>622</v>
      </c>
      <c r="F136" s="70" t="s">
        <v>623</v>
      </c>
      <c r="G136" s="48">
        <v>2017</v>
      </c>
      <c r="H136" s="49" t="s">
        <v>74</v>
      </c>
      <c r="I136" s="61" t="s">
        <v>1345</v>
      </c>
      <c r="J136" s="61" t="s">
        <v>1187</v>
      </c>
      <c r="K136" s="64" t="s">
        <v>624</v>
      </c>
      <c r="L136" s="52">
        <v>4500</v>
      </c>
      <c r="M136" s="79">
        <v>0</v>
      </c>
      <c r="N136" s="48">
        <v>4500</v>
      </c>
      <c r="O136" s="79">
        <v>4500</v>
      </c>
      <c r="P136" s="49" t="s">
        <v>57</v>
      </c>
      <c r="Q136" s="49" t="s">
        <v>612</v>
      </c>
      <c r="R136" s="19"/>
      <c r="S136" s="19"/>
      <c r="T136" s="19"/>
      <c r="U136" s="103"/>
      <c r="V136" s="168" t="s">
        <v>151</v>
      </c>
      <c r="W136" s="114" t="s">
        <v>93</v>
      </c>
      <c r="X136" s="169" t="s">
        <v>77</v>
      </c>
      <c r="Y136" s="115" t="s">
        <v>625</v>
      </c>
      <c r="Z136" s="25"/>
    </row>
    <row r="137" spans="1:26" s="17" customFormat="1" ht="156" hidden="1" customHeight="1" x14ac:dyDescent="0.25">
      <c r="A137" s="58">
        <v>136</v>
      </c>
      <c r="B137" s="58" t="s">
        <v>1265</v>
      </c>
      <c r="C137" s="49" t="s">
        <v>327</v>
      </c>
      <c r="D137" s="61" t="s">
        <v>1231</v>
      </c>
      <c r="E137" s="61" t="s">
        <v>626</v>
      </c>
      <c r="F137" s="61" t="s">
        <v>627</v>
      </c>
      <c r="G137" s="48">
        <v>2017</v>
      </c>
      <c r="H137" s="49" t="s">
        <v>74</v>
      </c>
      <c r="I137" s="61" t="s">
        <v>1345</v>
      </c>
      <c r="J137" s="61" t="s">
        <v>1188</v>
      </c>
      <c r="K137" s="64" t="s">
        <v>628</v>
      </c>
      <c r="L137" s="52">
        <v>4500</v>
      </c>
      <c r="M137" s="79">
        <v>0</v>
      </c>
      <c r="N137" s="48">
        <v>4500</v>
      </c>
      <c r="O137" s="79">
        <v>4500</v>
      </c>
      <c r="P137" s="49" t="s">
        <v>57</v>
      </c>
      <c r="Q137" s="49" t="s">
        <v>612</v>
      </c>
      <c r="R137" s="19"/>
      <c r="S137" s="19"/>
      <c r="T137" s="19"/>
      <c r="U137" s="103"/>
      <c r="V137" s="145" t="s">
        <v>151</v>
      </c>
      <c r="W137" s="114" t="s">
        <v>93</v>
      </c>
      <c r="X137" s="146" t="s">
        <v>629</v>
      </c>
      <c r="Y137" s="115" t="s">
        <v>630</v>
      </c>
      <c r="Z137" s="25"/>
    </row>
    <row r="138" spans="1:26" s="17" customFormat="1" ht="124.5" hidden="1" customHeight="1" x14ac:dyDescent="0.25">
      <c r="A138" s="58">
        <v>137</v>
      </c>
      <c r="B138" s="58" t="s">
        <v>1265</v>
      </c>
      <c r="C138" s="49" t="s">
        <v>327</v>
      </c>
      <c r="D138" s="61" t="s">
        <v>1235</v>
      </c>
      <c r="E138" s="61" t="s">
        <v>631</v>
      </c>
      <c r="F138" s="61" t="s">
        <v>632</v>
      </c>
      <c r="G138" s="48">
        <v>2017</v>
      </c>
      <c r="H138" s="49" t="s">
        <v>74</v>
      </c>
      <c r="I138" s="61" t="s">
        <v>1345</v>
      </c>
      <c r="J138" s="61" t="s">
        <v>1189</v>
      </c>
      <c r="K138" s="64" t="s">
        <v>633</v>
      </c>
      <c r="L138" s="52">
        <v>4500</v>
      </c>
      <c r="M138" s="79">
        <v>0</v>
      </c>
      <c r="N138" s="48">
        <v>4500</v>
      </c>
      <c r="O138" s="79">
        <v>4500</v>
      </c>
      <c r="P138" s="49" t="s">
        <v>57</v>
      </c>
      <c r="Q138" s="49" t="s">
        <v>612</v>
      </c>
      <c r="R138" s="19"/>
      <c r="S138" s="19"/>
      <c r="T138" s="19"/>
      <c r="U138" s="103"/>
      <c r="V138" s="168" t="s">
        <v>151</v>
      </c>
      <c r="W138" s="114" t="s">
        <v>93</v>
      </c>
      <c r="X138" s="169" t="s">
        <v>1253</v>
      </c>
      <c r="Y138" s="115" t="s">
        <v>634</v>
      </c>
      <c r="Z138" s="25"/>
    </row>
    <row r="139" spans="1:26" s="17" customFormat="1" ht="160.5" hidden="1" customHeight="1" x14ac:dyDescent="0.25">
      <c r="A139" s="58">
        <v>138</v>
      </c>
      <c r="B139" s="58" t="s">
        <v>1265</v>
      </c>
      <c r="C139" s="49" t="s">
        <v>489</v>
      </c>
      <c r="D139" s="61" t="s">
        <v>1234</v>
      </c>
      <c r="E139" s="61" t="s">
        <v>635</v>
      </c>
      <c r="F139" s="70" t="s">
        <v>636</v>
      </c>
      <c r="G139" s="48">
        <v>2017</v>
      </c>
      <c r="H139" s="49" t="s">
        <v>74</v>
      </c>
      <c r="I139" s="61" t="s">
        <v>1345</v>
      </c>
      <c r="J139" s="61" t="s">
        <v>1190</v>
      </c>
      <c r="K139" s="64" t="s">
        <v>1193</v>
      </c>
      <c r="L139" s="52">
        <v>4500</v>
      </c>
      <c r="M139" s="79">
        <v>0</v>
      </c>
      <c r="N139" s="48">
        <v>4500</v>
      </c>
      <c r="O139" s="79">
        <v>4500</v>
      </c>
      <c r="P139" s="49" t="s">
        <v>57</v>
      </c>
      <c r="Q139" s="49" t="s">
        <v>637</v>
      </c>
      <c r="R139" s="19"/>
      <c r="S139" s="19"/>
      <c r="T139" s="19"/>
      <c r="U139" s="103"/>
      <c r="V139" s="168" t="s">
        <v>151</v>
      </c>
      <c r="W139" s="114" t="s">
        <v>93</v>
      </c>
      <c r="X139" s="168" t="s">
        <v>1253</v>
      </c>
      <c r="Y139" s="115" t="s">
        <v>638</v>
      </c>
      <c r="Z139" s="25"/>
    </row>
    <row r="140" spans="1:26" s="17" customFormat="1" ht="147" hidden="1" customHeight="1" x14ac:dyDescent="0.25">
      <c r="A140" s="58">
        <v>139</v>
      </c>
      <c r="B140" s="58" t="s">
        <v>1265</v>
      </c>
      <c r="C140" s="49" t="s">
        <v>327</v>
      </c>
      <c r="D140" s="61" t="s">
        <v>1231</v>
      </c>
      <c r="E140" s="61" t="s">
        <v>639</v>
      </c>
      <c r="F140" s="70" t="s">
        <v>640</v>
      </c>
      <c r="G140" s="48">
        <v>2017</v>
      </c>
      <c r="H140" s="49" t="s">
        <v>74</v>
      </c>
      <c r="I140" s="61" t="s">
        <v>1345</v>
      </c>
      <c r="J140" s="61" t="s">
        <v>1191</v>
      </c>
      <c r="K140" s="64" t="s">
        <v>1194</v>
      </c>
      <c r="L140" s="52">
        <v>4500</v>
      </c>
      <c r="M140" s="79">
        <v>0</v>
      </c>
      <c r="N140" s="48">
        <v>4500</v>
      </c>
      <c r="O140" s="79">
        <v>4500</v>
      </c>
      <c r="P140" s="49" t="s">
        <v>57</v>
      </c>
      <c r="Q140" s="49" t="s">
        <v>641</v>
      </c>
      <c r="R140" s="19"/>
      <c r="S140" s="19"/>
      <c r="T140" s="19"/>
      <c r="U140" s="103"/>
      <c r="V140" s="168" t="s">
        <v>151</v>
      </c>
      <c r="W140" s="114" t="s">
        <v>93</v>
      </c>
      <c r="X140" s="169" t="s">
        <v>1253</v>
      </c>
      <c r="Y140" s="115" t="s">
        <v>642</v>
      </c>
      <c r="Z140" s="25"/>
    </row>
    <row r="141" spans="1:26" s="17" customFormat="1" ht="144" hidden="1" customHeight="1" x14ac:dyDescent="0.25">
      <c r="A141" s="58">
        <v>140</v>
      </c>
      <c r="B141" s="58" t="s">
        <v>1265</v>
      </c>
      <c r="C141" s="49" t="s">
        <v>327</v>
      </c>
      <c r="D141" s="61" t="s">
        <v>1233</v>
      </c>
      <c r="E141" s="61" t="s">
        <v>643</v>
      </c>
      <c r="F141" s="70" t="s">
        <v>644</v>
      </c>
      <c r="G141" s="48">
        <v>2017</v>
      </c>
      <c r="H141" s="49" t="s">
        <v>74</v>
      </c>
      <c r="I141" s="61" t="s">
        <v>1345</v>
      </c>
      <c r="J141" s="61" t="s">
        <v>1192</v>
      </c>
      <c r="K141" s="64" t="s">
        <v>1195</v>
      </c>
      <c r="L141" s="52">
        <v>4500</v>
      </c>
      <c r="M141" s="79">
        <v>0</v>
      </c>
      <c r="N141" s="48">
        <v>4500</v>
      </c>
      <c r="O141" s="79">
        <v>4500</v>
      </c>
      <c r="P141" s="49" t="s">
        <v>57</v>
      </c>
      <c r="Q141" s="49" t="s">
        <v>641</v>
      </c>
      <c r="R141" s="19"/>
      <c r="S141" s="19"/>
      <c r="T141" s="19"/>
      <c r="U141" s="103"/>
      <c r="V141" s="168" t="s">
        <v>151</v>
      </c>
      <c r="W141" s="114" t="s">
        <v>93</v>
      </c>
      <c r="X141" s="169" t="s">
        <v>77</v>
      </c>
      <c r="Y141" s="115" t="s">
        <v>645</v>
      </c>
      <c r="Z141" s="25"/>
    </row>
    <row r="142" spans="1:26" s="17" customFormat="1" ht="115.5" hidden="1" customHeight="1" x14ac:dyDescent="0.25">
      <c r="A142" s="58">
        <v>141</v>
      </c>
      <c r="B142" s="58" t="s">
        <v>1265</v>
      </c>
      <c r="C142" s="49" t="s">
        <v>327</v>
      </c>
      <c r="D142" s="61" t="s">
        <v>1231</v>
      </c>
      <c r="E142" s="61" t="s">
        <v>646</v>
      </c>
      <c r="F142" s="61" t="s">
        <v>647</v>
      </c>
      <c r="G142" s="48">
        <v>2017</v>
      </c>
      <c r="H142" s="49" t="s">
        <v>74</v>
      </c>
      <c r="I142" s="61" t="s">
        <v>1345</v>
      </c>
      <c r="J142" s="61" t="s">
        <v>984</v>
      </c>
      <c r="K142" s="64" t="s">
        <v>1196</v>
      </c>
      <c r="L142" s="52">
        <v>4500</v>
      </c>
      <c r="M142" s="79">
        <v>0</v>
      </c>
      <c r="N142" s="48">
        <v>4500</v>
      </c>
      <c r="O142" s="79">
        <v>4500</v>
      </c>
      <c r="P142" s="49" t="s">
        <v>57</v>
      </c>
      <c r="Q142" s="49" t="s">
        <v>641</v>
      </c>
      <c r="R142" s="19"/>
      <c r="S142" s="19"/>
      <c r="T142" s="19"/>
      <c r="U142" s="103"/>
      <c r="V142" s="168" t="s">
        <v>151</v>
      </c>
      <c r="W142" s="114" t="s">
        <v>93</v>
      </c>
      <c r="X142" s="169" t="s">
        <v>1253</v>
      </c>
      <c r="Y142" s="115" t="s">
        <v>648</v>
      </c>
      <c r="Z142" s="25"/>
    </row>
    <row r="143" spans="1:26" s="17" customFormat="1" ht="146.25" hidden="1" customHeight="1" x14ac:dyDescent="0.25">
      <c r="A143" s="58">
        <v>142</v>
      </c>
      <c r="B143" s="58" t="s">
        <v>1265</v>
      </c>
      <c r="C143" s="49" t="s">
        <v>327</v>
      </c>
      <c r="D143" s="61" t="s">
        <v>1231</v>
      </c>
      <c r="E143" s="61" t="s">
        <v>649</v>
      </c>
      <c r="F143" s="61" t="s">
        <v>650</v>
      </c>
      <c r="G143" s="48">
        <v>2017</v>
      </c>
      <c r="H143" s="49" t="s">
        <v>74</v>
      </c>
      <c r="I143" s="61" t="s">
        <v>1345</v>
      </c>
      <c r="J143" s="61" t="s">
        <v>1197</v>
      </c>
      <c r="K143" s="64" t="s">
        <v>1198</v>
      </c>
      <c r="L143" s="52">
        <v>4500</v>
      </c>
      <c r="M143" s="79">
        <v>0</v>
      </c>
      <c r="N143" s="48">
        <v>4500</v>
      </c>
      <c r="O143" s="79">
        <v>4500</v>
      </c>
      <c r="P143" s="49" t="s">
        <v>57</v>
      </c>
      <c r="Q143" s="49" t="s">
        <v>641</v>
      </c>
      <c r="R143" s="19"/>
      <c r="S143" s="19"/>
      <c r="T143" s="19"/>
      <c r="U143" s="103"/>
      <c r="V143" s="168" t="s">
        <v>151</v>
      </c>
      <c r="W143" s="114" t="s">
        <v>93</v>
      </c>
      <c r="X143" s="168" t="s">
        <v>1253</v>
      </c>
      <c r="Y143" s="115" t="s">
        <v>651</v>
      </c>
      <c r="Z143" s="25"/>
    </row>
    <row r="144" spans="1:26" s="17" customFormat="1" ht="135" hidden="1" customHeight="1" x14ac:dyDescent="0.25">
      <c r="A144" s="58">
        <v>143</v>
      </c>
      <c r="B144" s="58" t="s">
        <v>1265</v>
      </c>
      <c r="C144" s="49" t="s">
        <v>327</v>
      </c>
      <c r="D144" s="61" t="s">
        <v>1231</v>
      </c>
      <c r="E144" s="61" t="s">
        <v>652</v>
      </c>
      <c r="F144" s="70" t="s">
        <v>653</v>
      </c>
      <c r="G144" s="48">
        <v>2017</v>
      </c>
      <c r="H144" s="49" t="s">
        <v>74</v>
      </c>
      <c r="I144" s="61" t="s">
        <v>1345</v>
      </c>
      <c r="J144" s="61" t="s">
        <v>1199</v>
      </c>
      <c r="K144" s="64" t="s">
        <v>1200</v>
      </c>
      <c r="L144" s="52">
        <v>4500</v>
      </c>
      <c r="M144" s="79">
        <v>0</v>
      </c>
      <c r="N144" s="48">
        <v>4500</v>
      </c>
      <c r="O144" s="79">
        <v>4500</v>
      </c>
      <c r="P144" s="49" t="s">
        <v>57</v>
      </c>
      <c r="Q144" s="49" t="s">
        <v>641</v>
      </c>
      <c r="R144" s="19"/>
      <c r="S144" s="19"/>
      <c r="T144" s="19"/>
      <c r="U144" s="103"/>
      <c r="V144" s="168" t="s">
        <v>151</v>
      </c>
      <c r="W144" s="114" t="s">
        <v>93</v>
      </c>
      <c r="X144" s="169" t="s">
        <v>1253</v>
      </c>
      <c r="Y144" s="115" t="s">
        <v>654</v>
      </c>
      <c r="Z144" s="25"/>
    </row>
    <row r="145" spans="1:26" s="17" customFormat="1" ht="147" hidden="1" customHeight="1" x14ac:dyDescent="0.25">
      <c r="A145" s="58">
        <v>144</v>
      </c>
      <c r="B145" s="58" t="s">
        <v>1265</v>
      </c>
      <c r="C145" s="49" t="s">
        <v>327</v>
      </c>
      <c r="D145" s="61" t="s">
        <v>1231</v>
      </c>
      <c r="E145" s="61" t="s">
        <v>655</v>
      </c>
      <c r="F145" s="70" t="s">
        <v>656</v>
      </c>
      <c r="G145" s="48">
        <v>2017</v>
      </c>
      <c r="H145" s="49" t="s">
        <v>74</v>
      </c>
      <c r="I145" s="61" t="s">
        <v>1345</v>
      </c>
      <c r="J145" s="61" t="s">
        <v>1201</v>
      </c>
      <c r="K145" s="64" t="s">
        <v>1202</v>
      </c>
      <c r="L145" s="52">
        <v>4500</v>
      </c>
      <c r="M145" s="79">
        <v>0</v>
      </c>
      <c r="N145" s="48">
        <v>4500</v>
      </c>
      <c r="O145" s="79">
        <v>4500</v>
      </c>
      <c r="P145" s="49" t="s">
        <v>57</v>
      </c>
      <c r="Q145" s="49" t="s">
        <v>637</v>
      </c>
      <c r="R145" s="19"/>
      <c r="S145" s="19"/>
      <c r="T145" s="19"/>
      <c r="U145" s="103"/>
      <c r="V145" s="168" t="s">
        <v>151</v>
      </c>
      <c r="W145" s="114" t="s">
        <v>93</v>
      </c>
      <c r="X145" s="169" t="s">
        <v>1253</v>
      </c>
      <c r="Y145" s="115" t="s">
        <v>657</v>
      </c>
      <c r="Z145" s="25"/>
    </row>
    <row r="146" spans="1:26" s="17" customFormat="1" ht="135" hidden="1" customHeight="1" x14ac:dyDescent="0.25">
      <c r="A146" s="58">
        <v>145</v>
      </c>
      <c r="B146" s="58" t="s">
        <v>1265</v>
      </c>
      <c r="C146" s="49" t="s">
        <v>327</v>
      </c>
      <c r="D146" s="61" t="s">
        <v>502</v>
      </c>
      <c r="E146" s="61" t="s">
        <v>658</v>
      </c>
      <c r="F146" s="61" t="s">
        <v>659</v>
      </c>
      <c r="G146" s="48">
        <v>2017</v>
      </c>
      <c r="H146" s="49" t="s">
        <v>74</v>
      </c>
      <c r="I146" s="61" t="s">
        <v>1345</v>
      </c>
      <c r="J146" s="61" t="s">
        <v>1203</v>
      </c>
      <c r="K146" s="64" t="s">
        <v>1204</v>
      </c>
      <c r="L146" s="52">
        <v>4500</v>
      </c>
      <c r="M146" s="79">
        <v>0</v>
      </c>
      <c r="N146" s="48">
        <v>4500</v>
      </c>
      <c r="O146" s="79">
        <v>4500</v>
      </c>
      <c r="P146" s="49" t="s">
        <v>57</v>
      </c>
      <c r="Q146" s="49" t="s">
        <v>637</v>
      </c>
      <c r="R146" s="19"/>
      <c r="S146" s="19"/>
      <c r="T146" s="19"/>
      <c r="U146" s="103"/>
      <c r="V146" s="168" t="s">
        <v>151</v>
      </c>
      <c r="W146" s="114" t="s">
        <v>93</v>
      </c>
      <c r="X146" s="169" t="s">
        <v>1253</v>
      </c>
      <c r="Y146" s="115" t="s">
        <v>660</v>
      </c>
      <c r="Z146" s="25"/>
    </row>
    <row r="147" spans="1:26" s="17" customFormat="1" ht="131.25" hidden="1" customHeight="1" x14ac:dyDescent="0.25">
      <c r="A147" s="58">
        <v>146</v>
      </c>
      <c r="B147" s="58" t="s">
        <v>1265</v>
      </c>
      <c r="C147" s="84" t="s">
        <v>248</v>
      </c>
      <c r="D147" s="85" t="s">
        <v>248</v>
      </c>
      <c r="E147" s="61" t="s">
        <v>661</v>
      </c>
      <c r="F147" s="70" t="s">
        <v>662</v>
      </c>
      <c r="G147" s="48">
        <v>2017</v>
      </c>
      <c r="H147" s="49" t="s">
        <v>74</v>
      </c>
      <c r="I147" s="61" t="s">
        <v>1345</v>
      </c>
      <c r="J147" s="61" t="s">
        <v>1205</v>
      </c>
      <c r="K147" s="64" t="s">
        <v>1206</v>
      </c>
      <c r="L147" s="52">
        <v>4500</v>
      </c>
      <c r="M147" s="79">
        <v>0</v>
      </c>
      <c r="N147" s="48">
        <v>4500</v>
      </c>
      <c r="O147" s="79">
        <v>4500</v>
      </c>
      <c r="P147" s="49" t="s">
        <v>57</v>
      </c>
      <c r="Q147" s="49" t="s">
        <v>35</v>
      </c>
      <c r="R147" s="19"/>
      <c r="S147" s="19"/>
      <c r="T147" s="19"/>
      <c r="U147" s="103"/>
      <c r="V147" s="168" t="s">
        <v>151</v>
      </c>
      <c r="W147" s="114" t="s">
        <v>93</v>
      </c>
      <c r="X147" s="167" t="s">
        <v>365</v>
      </c>
      <c r="Y147" s="115" t="s">
        <v>663</v>
      </c>
      <c r="Z147" s="25"/>
    </row>
    <row r="148" spans="1:26" s="17" customFormat="1" ht="123.75" hidden="1" customHeight="1" x14ac:dyDescent="0.25">
      <c r="A148" s="58">
        <v>147</v>
      </c>
      <c r="B148" s="58" t="s">
        <v>1265</v>
      </c>
      <c r="C148" s="49" t="s">
        <v>477</v>
      </c>
      <c r="D148" s="61" t="s">
        <v>477</v>
      </c>
      <c r="E148" s="61" t="s">
        <v>664</v>
      </c>
      <c r="F148" s="70" t="s">
        <v>665</v>
      </c>
      <c r="G148" s="48">
        <v>2017</v>
      </c>
      <c r="H148" s="49" t="s">
        <v>147</v>
      </c>
      <c r="I148" s="61" t="s">
        <v>1345</v>
      </c>
      <c r="J148" s="65" t="s">
        <v>991</v>
      </c>
      <c r="K148" s="64" t="s">
        <v>992</v>
      </c>
      <c r="L148" s="52">
        <v>4500</v>
      </c>
      <c r="M148" s="79">
        <v>0</v>
      </c>
      <c r="N148" s="48">
        <v>4500</v>
      </c>
      <c r="O148" s="79">
        <v>4500</v>
      </c>
      <c r="P148" s="49" t="s">
        <v>481</v>
      </c>
      <c r="Q148" s="49" t="s">
        <v>482</v>
      </c>
      <c r="R148" s="19"/>
      <c r="S148" s="19"/>
      <c r="T148" s="19"/>
      <c r="U148" s="103"/>
      <c r="V148" s="145" t="s">
        <v>151</v>
      </c>
      <c r="W148" s="114" t="s">
        <v>93</v>
      </c>
      <c r="X148" s="146" t="s">
        <v>483</v>
      </c>
      <c r="Y148" s="115" t="s">
        <v>666</v>
      </c>
      <c r="Z148" s="25"/>
    </row>
    <row r="149" spans="1:26" s="17" customFormat="1" ht="121.5" hidden="1" customHeight="1" x14ac:dyDescent="0.25">
      <c r="A149" s="58">
        <v>148</v>
      </c>
      <c r="B149" s="58" t="s">
        <v>1265</v>
      </c>
      <c r="C149" s="49" t="s">
        <v>667</v>
      </c>
      <c r="D149" s="61" t="s">
        <v>667</v>
      </c>
      <c r="E149" s="61" t="s">
        <v>668</v>
      </c>
      <c r="F149" s="70" t="s">
        <v>669</v>
      </c>
      <c r="G149" s="48">
        <v>2017</v>
      </c>
      <c r="H149" s="49" t="s">
        <v>147</v>
      </c>
      <c r="I149" s="61" t="s">
        <v>1345</v>
      </c>
      <c r="J149" s="65" t="s">
        <v>995</v>
      </c>
      <c r="K149" s="64" t="s">
        <v>996</v>
      </c>
      <c r="L149" s="52">
        <v>4500</v>
      </c>
      <c r="M149" s="79">
        <v>0</v>
      </c>
      <c r="N149" s="48">
        <v>4500</v>
      </c>
      <c r="O149" s="79">
        <v>4500</v>
      </c>
      <c r="P149" s="49" t="s">
        <v>57</v>
      </c>
      <c r="Q149" s="49" t="s">
        <v>482</v>
      </c>
      <c r="R149" s="19"/>
      <c r="S149" s="19"/>
      <c r="T149" s="19"/>
      <c r="U149" s="103"/>
      <c r="V149" s="145" t="s">
        <v>151</v>
      </c>
      <c r="W149" s="114" t="s">
        <v>93</v>
      </c>
      <c r="X149" s="146" t="s">
        <v>483</v>
      </c>
      <c r="Y149" s="115" t="s">
        <v>670</v>
      </c>
      <c r="Z149" s="26"/>
    </row>
    <row r="150" spans="1:26" ht="121.5" customHeight="1" x14ac:dyDescent="0.25">
      <c r="A150" s="193">
        <v>149</v>
      </c>
      <c r="B150" s="193" t="s">
        <v>1259</v>
      </c>
      <c r="C150" s="194" t="s">
        <v>671</v>
      </c>
      <c r="D150" s="194" t="s">
        <v>671</v>
      </c>
      <c r="E150" s="194" t="s">
        <v>672</v>
      </c>
      <c r="F150" s="194" t="s">
        <v>673</v>
      </c>
      <c r="G150" s="193">
        <v>2017</v>
      </c>
      <c r="H150" s="194" t="s">
        <v>147</v>
      </c>
      <c r="I150" s="194" t="s">
        <v>108</v>
      </c>
      <c r="J150" s="194" t="s">
        <v>989</v>
      </c>
      <c r="K150" s="195" t="s">
        <v>988</v>
      </c>
      <c r="L150" s="196">
        <v>4500</v>
      </c>
      <c r="M150" s="197">
        <v>0</v>
      </c>
      <c r="N150" s="193">
        <v>4500</v>
      </c>
      <c r="O150" s="198">
        <v>4500</v>
      </c>
      <c r="P150" s="199" t="s">
        <v>134</v>
      </c>
      <c r="Q150" s="199" t="s">
        <v>35</v>
      </c>
      <c r="R150" s="13" t="s">
        <v>36</v>
      </c>
      <c r="S150" s="13" t="s">
        <v>37</v>
      </c>
      <c r="T150" s="13" t="s">
        <v>354</v>
      </c>
      <c r="U150" s="108" t="s">
        <v>39</v>
      </c>
      <c r="V150" s="148" t="s">
        <v>92</v>
      </c>
      <c r="W150" s="116" t="s">
        <v>93</v>
      </c>
      <c r="X150" s="152" t="s">
        <v>674</v>
      </c>
      <c r="Y150" s="117" t="s">
        <v>675</v>
      </c>
      <c r="Z150" s="15"/>
    </row>
    <row r="151" spans="1:26" s="17" customFormat="1" ht="146.25" hidden="1" customHeight="1" x14ac:dyDescent="0.25">
      <c r="A151" s="58">
        <v>150</v>
      </c>
      <c r="B151" s="95" t="s">
        <v>1257</v>
      </c>
      <c r="C151" s="49" t="s">
        <v>333</v>
      </c>
      <c r="D151" s="61" t="s">
        <v>334</v>
      </c>
      <c r="E151" s="61" t="s">
        <v>676</v>
      </c>
      <c r="F151" s="61" t="s">
        <v>677</v>
      </c>
      <c r="G151" s="48">
        <v>2017</v>
      </c>
      <c r="H151" s="49" t="s">
        <v>30</v>
      </c>
      <c r="I151" s="61" t="s">
        <v>1345</v>
      </c>
      <c r="J151" s="61" t="s">
        <v>1011</v>
      </c>
      <c r="K151" s="64" t="s">
        <v>1012</v>
      </c>
      <c r="L151" s="48">
        <f>2450+1650</f>
        <v>4100</v>
      </c>
      <c r="M151" s="79">
        <v>1700</v>
      </c>
      <c r="N151" s="133">
        <f>SUBTOTAL(9, M151)</f>
        <v>0</v>
      </c>
      <c r="O151" s="139">
        <v>8300</v>
      </c>
      <c r="P151" s="129" t="s">
        <v>337</v>
      </c>
      <c r="Q151" s="129" t="s">
        <v>678</v>
      </c>
      <c r="R151" s="137"/>
      <c r="S151" s="19"/>
      <c r="T151" s="19"/>
      <c r="U151" s="103"/>
      <c r="V151" s="168" t="s">
        <v>151</v>
      </c>
      <c r="W151" s="114" t="s">
        <v>93</v>
      </c>
      <c r="X151" s="168" t="s">
        <v>1254</v>
      </c>
      <c r="Y151" s="115" t="s">
        <v>679</v>
      </c>
      <c r="Z151" s="26"/>
    </row>
    <row r="152" spans="1:26" s="17" customFormat="1" ht="117.75" customHeight="1" x14ac:dyDescent="0.25">
      <c r="A152" s="58">
        <v>151</v>
      </c>
      <c r="B152" s="95" t="s">
        <v>1258</v>
      </c>
      <c r="C152" s="61" t="s">
        <v>1240</v>
      </c>
      <c r="D152" s="61" t="s">
        <v>1239</v>
      </c>
      <c r="E152" s="61" t="s">
        <v>1238</v>
      </c>
      <c r="F152" s="49" t="s">
        <v>680</v>
      </c>
      <c r="G152" s="48">
        <v>2018</v>
      </c>
      <c r="H152" s="49" t="s">
        <v>74</v>
      </c>
      <c r="I152" s="49" t="s">
        <v>108</v>
      </c>
      <c r="J152" s="61" t="s">
        <v>1207</v>
      </c>
      <c r="K152" s="86" t="s">
        <v>1208</v>
      </c>
      <c r="L152" s="52">
        <v>4500</v>
      </c>
      <c r="M152" s="79">
        <v>0</v>
      </c>
      <c r="N152" s="133">
        <v>4500</v>
      </c>
      <c r="O152" s="139">
        <v>4500</v>
      </c>
      <c r="P152" s="129" t="s">
        <v>291</v>
      </c>
      <c r="Q152" s="129" t="s">
        <v>678</v>
      </c>
      <c r="R152" s="137"/>
      <c r="S152" s="19"/>
      <c r="T152" s="19"/>
      <c r="U152" s="103"/>
      <c r="V152" s="167" t="s">
        <v>92</v>
      </c>
      <c r="W152" s="114" t="s">
        <v>93</v>
      </c>
      <c r="X152" s="167" t="str">
        <f>[3]РИД!$X$65</f>
        <v>используется членами  нацчной щколы и сотрудниками инжинирингеыой школы для работы с аспирантами и магистрантами, при подгтовке ВКР</v>
      </c>
      <c r="Y152" s="115" t="s">
        <v>681</v>
      </c>
      <c r="Z152" s="26"/>
    </row>
    <row r="153" spans="1:26" s="17" customFormat="1" ht="128.25" hidden="1" customHeight="1" x14ac:dyDescent="0.25">
      <c r="A153" s="58">
        <v>152</v>
      </c>
      <c r="B153" s="95" t="s">
        <v>1257</v>
      </c>
      <c r="C153" s="49" t="s">
        <v>131</v>
      </c>
      <c r="D153" s="61" t="s">
        <v>1243</v>
      </c>
      <c r="E153" s="65" t="s">
        <v>682</v>
      </c>
      <c r="F153" s="70" t="s">
        <v>683</v>
      </c>
      <c r="G153" s="48">
        <v>2018</v>
      </c>
      <c r="H153" s="49" t="s">
        <v>147</v>
      </c>
      <c r="I153" s="61" t="s">
        <v>1345</v>
      </c>
      <c r="J153" s="61" t="s">
        <v>1005</v>
      </c>
      <c r="K153" s="64" t="s">
        <v>1209</v>
      </c>
      <c r="L153" s="52">
        <v>4500</v>
      </c>
      <c r="M153" s="79">
        <v>0</v>
      </c>
      <c r="N153" s="133">
        <v>4500</v>
      </c>
      <c r="O153" s="139">
        <v>4500</v>
      </c>
      <c r="P153" s="129" t="s">
        <v>188</v>
      </c>
      <c r="Q153" s="129" t="s">
        <v>678</v>
      </c>
      <c r="R153" s="115" t="s">
        <v>36</v>
      </c>
      <c r="S153" s="24" t="s">
        <v>37</v>
      </c>
      <c r="T153" s="24" t="s">
        <v>354</v>
      </c>
      <c r="U153" s="105" t="s">
        <v>39</v>
      </c>
      <c r="V153" s="168" t="s">
        <v>151</v>
      </c>
      <c r="W153" s="114" t="s">
        <v>93</v>
      </c>
      <c r="X153" s="167" t="s">
        <v>348</v>
      </c>
      <c r="Y153" s="115" t="s">
        <v>684</v>
      </c>
      <c r="Z153" s="25"/>
    </row>
    <row r="154" spans="1:26" s="17" customFormat="1" ht="140.25" hidden="1" customHeight="1" x14ac:dyDescent="0.25">
      <c r="A154" s="58">
        <v>153</v>
      </c>
      <c r="B154" s="95" t="s">
        <v>1257</v>
      </c>
      <c r="C154" s="49" t="s">
        <v>131</v>
      </c>
      <c r="D154" s="61" t="s">
        <v>685</v>
      </c>
      <c r="E154" s="65" t="s">
        <v>686</v>
      </c>
      <c r="F154" s="70" t="s">
        <v>687</v>
      </c>
      <c r="G154" s="48">
        <v>2018</v>
      </c>
      <c r="H154" s="49" t="s">
        <v>147</v>
      </c>
      <c r="I154" s="61" t="s">
        <v>1345</v>
      </c>
      <c r="J154" s="61" t="s">
        <v>1006</v>
      </c>
      <c r="K154" s="64" t="s">
        <v>1210</v>
      </c>
      <c r="L154" s="52">
        <v>4500</v>
      </c>
      <c r="M154" s="79">
        <v>0</v>
      </c>
      <c r="N154" s="133">
        <v>4500</v>
      </c>
      <c r="O154" s="139">
        <v>4500</v>
      </c>
      <c r="P154" s="129" t="s">
        <v>188</v>
      </c>
      <c r="Q154" s="129" t="s">
        <v>688</v>
      </c>
      <c r="R154" s="115" t="s">
        <v>36</v>
      </c>
      <c r="S154" s="24" t="s">
        <v>37</v>
      </c>
      <c r="T154" s="24" t="s">
        <v>354</v>
      </c>
      <c r="U154" s="105" t="s">
        <v>39</v>
      </c>
      <c r="V154" s="168" t="s">
        <v>151</v>
      </c>
      <c r="W154" s="114" t="s">
        <v>93</v>
      </c>
      <c r="X154" s="167" t="s">
        <v>348</v>
      </c>
      <c r="Y154" s="115" t="s">
        <v>689</v>
      </c>
      <c r="Z154" s="26"/>
    </row>
    <row r="155" spans="1:26" ht="136.5" hidden="1" customHeight="1" x14ac:dyDescent="0.25">
      <c r="A155" s="58">
        <v>154</v>
      </c>
      <c r="B155" s="95" t="s">
        <v>1257</v>
      </c>
      <c r="C155" s="61" t="s">
        <v>131</v>
      </c>
      <c r="D155" s="61" t="s">
        <v>690</v>
      </c>
      <c r="E155" s="65" t="s">
        <v>982</v>
      </c>
      <c r="F155" s="65" t="s">
        <v>691</v>
      </c>
      <c r="G155" s="58">
        <v>2018</v>
      </c>
      <c r="H155" s="61" t="s">
        <v>147</v>
      </c>
      <c r="I155" s="61" t="s">
        <v>1345</v>
      </c>
      <c r="J155" s="61" t="s">
        <v>1004</v>
      </c>
      <c r="K155" s="64" t="s">
        <v>1211</v>
      </c>
      <c r="L155" s="88">
        <v>4500</v>
      </c>
      <c r="M155" s="89">
        <v>0</v>
      </c>
      <c r="N155" s="134">
        <v>4500</v>
      </c>
      <c r="O155" s="140">
        <v>4500</v>
      </c>
      <c r="P155" s="132" t="s">
        <v>188</v>
      </c>
      <c r="Q155" s="132" t="s">
        <v>678</v>
      </c>
      <c r="R155" s="117" t="s">
        <v>36</v>
      </c>
      <c r="S155" s="13" t="s">
        <v>37</v>
      </c>
      <c r="T155" s="13" t="s">
        <v>354</v>
      </c>
      <c r="U155" s="108" t="s">
        <v>39</v>
      </c>
      <c r="V155" s="168" t="s">
        <v>151</v>
      </c>
      <c r="W155" s="116" t="s">
        <v>93</v>
      </c>
      <c r="X155" s="168" t="s">
        <v>348</v>
      </c>
      <c r="Y155" s="117" t="s">
        <v>692</v>
      </c>
      <c r="Z155" s="15"/>
    </row>
    <row r="156" spans="1:26" s="17" customFormat="1" ht="97.5" customHeight="1" x14ac:dyDescent="0.25">
      <c r="A156" s="58">
        <v>155</v>
      </c>
      <c r="B156" s="58" t="s">
        <v>1259</v>
      </c>
      <c r="C156" s="49" t="s">
        <v>693</v>
      </c>
      <c r="D156" s="61" t="s">
        <v>693</v>
      </c>
      <c r="E156" s="61" t="s">
        <v>694</v>
      </c>
      <c r="F156" s="92" t="s">
        <v>695</v>
      </c>
      <c r="G156" s="48">
        <v>2018</v>
      </c>
      <c r="H156" s="49" t="s">
        <v>147</v>
      </c>
      <c r="I156" s="49" t="s">
        <v>696</v>
      </c>
      <c r="J156" s="61" t="s">
        <v>1007</v>
      </c>
      <c r="K156" s="191" t="s">
        <v>1212</v>
      </c>
      <c r="L156" s="52">
        <v>4500</v>
      </c>
      <c r="M156" s="79">
        <v>0</v>
      </c>
      <c r="N156" s="133">
        <v>4500</v>
      </c>
      <c r="O156" s="139">
        <v>4500</v>
      </c>
      <c r="P156" s="129" t="s">
        <v>188</v>
      </c>
      <c r="Q156" s="132" t="s">
        <v>697</v>
      </c>
      <c r="R156" s="137"/>
      <c r="S156" s="19"/>
      <c r="T156" s="19"/>
      <c r="U156" s="103"/>
      <c r="V156" s="144" t="s">
        <v>92</v>
      </c>
      <c r="W156" s="114" t="s">
        <v>93</v>
      </c>
      <c r="X156" s="146" t="s">
        <v>348</v>
      </c>
      <c r="Y156" s="115" t="s">
        <v>698</v>
      </c>
      <c r="Z156" s="26"/>
    </row>
    <row r="157" spans="1:26" s="17" customFormat="1" ht="108" hidden="1" customHeight="1" x14ac:dyDescent="0.25">
      <c r="A157" s="58">
        <v>156</v>
      </c>
      <c r="B157" s="58" t="s">
        <v>1259</v>
      </c>
      <c r="C157" s="49" t="s">
        <v>699</v>
      </c>
      <c r="D157" s="61" t="s">
        <v>700</v>
      </c>
      <c r="E157" s="61" t="s">
        <v>701</v>
      </c>
      <c r="F157" s="93" t="s">
        <v>702</v>
      </c>
      <c r="G157" s="48">
        <v>2019</v>
      </c>
      <c r="H157" s="49" t="s">
        <v>703</v>
      </c>
      <c r="I157" s="61" t="s">
        <v>1345</v>
      </c>
      <c r="J157" s="61" t="s">
        <v>1015</v>
      </c>
      <c r="K157" s="67" t="s">
        <v>1016</v>
      </c>
      <c r="L157" s="52">
        <v>17950</v>
      </c>
      <c r="M157" s="79">
        <v>1700</v>
      </c>
      <c r="N157" s="133">
        <v>17950</v>
      </c>
      <c r="O157" s="139">
        <v>17950</v>
      </c>
      <c r="P157" s="129" t="s">
        <v>34</v>
      </c>
      <c r="Q157" s="129" t="s">
        <v>704</v>
      </c>
      <c r="R157" s="115" t="s">
        <v>36</v>
      </c>
      <c r="S157" s="24" t="s">
        <v>37</v>
      </c>
      <c r="T157" s="24" t="s">
        <v>38</v>
      </c>
      <c r="U157" s="105" t="s">
        <v>39</v>
      </c>
      <c r="V157" s="169" t="s">
        <v>151</v>
      </c>
      <c r="W157" s="114" t="s">
        <v>93</v>
      </c>
      <c r="X157" s="170" t="s">
        <v>705</v>
      </c>
      <c r="Y157" s="115" t="s">
        <v>706</v>
      </c>
      <c r="Z157" s="26"/>
    </row>
    <row r="158" spans="1:26" s="17" customFormat="1" ht="85.5" hidden="1" customHeight="1" x14ac:dyDescent="0.25">
      <c r="A158" s="58">
        <v>157</v>
      </c>
      <c r="B158" s="95" t="s">
        <v>1259</v>
      </c>
      <c r="C158" s="49" t="s">
        <v>707</v>
      </c>
      <c r="D158" s="61" t="s">
        <v>708</v>
      </c>
      <c r="E158" s="61" t="s">
        <v>709</v>
      </c>
      <c r="F158" s="93" t="s">
        <v>710</v>
      </c>
      <c r="G158" s="48">
        <v>2019</v>
      </c>
      <c r="H158" s="49" t="s">
        <v>30</v>
      </c>
      <c r="I158" s="61" t="s">
        <v>1345</v>
      </c>
      <c r="J158" s="61" t="s">
        <v>1014</v>
      </c>
      <c r="K158" s="67" t="s">
        <v>1013</v>
      </c>
      <c r="L158" s="52">
        <v>12500</v>
      </c>
      <c r="M158" s="79"/>
      <c r="N158" s="133"/>
      <c r="O158" s="139"/>
      <c r="P158" s="129" t="s">
        <v>34</v>
      </c>
      <c r="Q158" s="129"/>
      <c r="R158" s="115" t="s">
        <v>36</v>
      </c>
      <c r="S158" s="24" t="s">
        <v>37</v>
      </c>
      <c r="T158" s="24" t="s">
        <v>38</v>
      </c>
      <c r="U158" s="105" t="s">
        <v>39</v>
      </c>
      <c r="V158" s="169" t="s">
        <v>151</v>
      </c>
      <c r="W158" s="114"/>
      <c r="X158" s="170"/>
      <c r="Y158" s="115"/>
      <c r="Z158" s="26"/>
    </row>
    <row r="159" spans="1:26" s="17" customFormat="1" ht="165.75" hidden="1" customHeight="1" x14ac:dyDescent="0.25">
      <c r="A159" s="58">
        <v>158</v>
      </c>
      <c r="B159" s="58" t="s">
        <v>1259</v>
      </c>
      <c r="C159" s="49" t="s">
        <v>86</v>
      </c>
      <c r="D159" s="61" t="s">
        <v>712</v>
      </c>
      <c r="E159" s="61" t="s">
        <v>1229</v>
      </c>
      <c r="F159" s="80" t="s">
        <v>713</v>
      </c>
      <c r="G159" s="48">
        <v>2019</v>
      </c>
      <c r="H159" s="49" t="s">
        <v>30</v>
      </c>
      <c r="I159" s="61" t="s">
        <v>1345</v>
      </c>
      <c r="J159" s="61" t="s">
        <v>1020</v>
      </c>
      <c r="K159" s="67" t="s">
        <v>1018</v>
      </c>
      <c r="L159" s="52">
        <v>12500</v>
      </c>
      <c r="M159" s="79">
        <v>1700</v>
      </c>
      <c r="N159" s="133">
        <v>12500</v>
      </c>
      <c r="O159" s="139">
        <v>12500</v>
      </c>
      <c r="P159" s="129" t="s">
        <v>34</v>
      </c>
      <c r="Q159" s="129" t="s">
        <v>714</v>
      </c>
      <c r="R159" s="137" t="s">
        <v>91</v>
      </c>
      <c r="S159" s="19" t="s">
        <v>91</v>
      </c>
      <c r="T159" s="19" t="s">
        <v>91</v>
      </c>
      <c r="U159" s="103" t="s">
        <v>91</v>
      </c>
      <c r="V159" s="169" t="s">
        <v>151</v>
      </c>
      <c r="W159" s="114" t="s">
        <v>93</v>
      </c>
      <c r="X159" s="170" t="s">
        <v>705</v>
      </c>
      <c r="Y159" s="115" t="s">
        <v>715</v>
      </c>
      <c r="Z159" s="26"/>
    </row>
    <row r="160" spans="1:26" s="17" customFormat="1" ht="180.75" hidden="1" customHeight="1" x14ac:dyDescent="0.25">
      <c r="A160" s="58">
        <v>159</v>
      </c>
      <c r="B160" s="95" t="s">
        <v>1259</v>
      </c>
      <c r="C160" s="49" t="s">
        <v>716</v>
      </c>
      <c r="D160" s="61" t="s">
        <v>1228</v>
      </c>
      <c r="E160" s="190" t="s">
        <v>717</v>
      </c>
      <c r="F160" s="80" t="s">
        <v>718</v>
      </c>
      <c r="G160" s="48">
        <v>2019</v>
      </c>
      <c r="H160" s="49" t="s">
        <v>30</v>
      </c>
      <c r="I160" s="61" t="s">
        <v>1554</v>
      </c>
      <c r="J160" s="61" t="s">
        <v>1019</v>
      </c>
      <c r="K160" s="81" t="s">
        <v>1017</v>
      </c>
      <c r="L160" s="52">
        <v>12500</v>
      </c>
      <c r="M160" s="79">
        <v>1700</v>
      </c>
      <c r="N160" s="133">
        <v>12500</v>
      </c>
      <c r="O160" s="139">
        <v>12500</v>
      </c>
      <c r="P160" s="129" t="s">
        <v>34</v>
      </c>
      <c r="Q160" s="129" t="s">
        <v>704</v>
      </c>
      <c r="R160" s="115" t="s">
        <v>36</v>
      </c>
      <c r="S160" s="24" t="s">
        <v>37</v>
      </c>
      <c r="T160" s="24" t="s">
        <v>38</v>
      </c>
      <c r="U160" s="105" t="s">
        <v>39</v>
      </c>
      <c r="V160" s="170" t="s">
        <v>92</v>
      </c>
      <c r="W160" s="114" t="s">
        <v>93</v>
      </c>
      <c r="X160" s="170" t="s">
        <v>705</v>
      </c>
      <c r="Y160" s="115" t="s">
        <v>719</v>
      </c>
      <c r="Z160" s="26"/>
    </row>
    <row r="161" spans="1:214" s="17" customFormat="1" ht="122.25" customHeight="1" x14ac:dyDescent="0.25">
      <c r="A161" s="58">
        <v>160</v>
      </c>
      <c r="B161" s="95" t="s">
        <v>1258</v>
      </c>
      <c r="C161" s="49" t="s">
        <v>287</v>
      </c>
      <c r="D161" s="61" t="s">
        <v>720</v>
      </c>
      <c r="E161" s="61" t="s">
        <v>721</v>
      </c>
      <c r="F161" s="94" t="s">
        <v>722</v>
      </c>
      <c r="G161" s="48">
        <v>2018</v>
      </c>
      <c r="H161" s="49" t="s">
        <v>74</v>
      </c>
      <c r="I161" s="49" t="s">
        <v>108</v>
      </c>
      <c r="J161" s="61" t="s">
        <v>1213</v>
      </c>
      <c r="K161" s="66" t="s">
        <v>1214</v>
      </c>
      <c r="L161" s="52">
        <v>4500</v>
      </c>
      <c r="M161" s="79">
        <v>0</v>
      </c>
      <c r="N161" s="133">
        <v>4500</v>
      </c>
      <c r="O161" s="139">
        <v>4500</v>
      </c>
      <c r="P161" s="129" t="s">
        <v>291</v>
      </c>
      <c r="Q161" s="129" t="s">
        <v>723</v>
      </c>
      <c r="R161" s="137"/>
      <c r="S161" s="19"/>
      <c r="T161" s="19"/>
      <c r="U161" s="103"/>
      <c r="V161" s="167" t="s">
        <v>92</v>
      </c>
      <c r="W161" s="114" t="s">
        <v>93</v>
      </c>
      <c r="X161" s="170" t="str">
        <f>[3]РИД!$X$73</f>
        <v>используется членами  научной щколы и сотрудниками инжинирингеыой школы для работы с аспирантами и магистрантами, при подгтовке ВКР</v>
      </c>
      <c r="Y161" s="115" t="s">
        <v>724</v>
      </c>
      <c r="Z161" s="26"/>
    </row>
    <row r="162" spans="1:214" s="17" customFormat="1" ht="153" customHeight="1" x14ac:dyDescent="0.25">
      <c r="A162" s="58">
        <v>161</v>
      </c>
      <c r="B162" s="58" t="s">
        <v>1259</v>
      </c>
      <c r="C162" s="49" t="s">
        <v>105</v>
      </c>
      <c r="D162" s="61" t="s">
        <v>725</v>
      </c>
      <c r="E162" s="61" t="s">
        <v>726</v>
      </c>
      <c r="F162" s="80" t="s">
        <v>727</v>
      </c>
      <c r="G162" s="48">
        <v>2018</v>
      </c>
      <c r="H162" s="49" t="s">
        <v>147</v>
      </c>
      <c r="I162" s="49" t="s">
        <v>108</v>
      </c>
      <c r="J162" s="61" t="s">
        <v>1008</v>
      </c>
      <c r="K162" s="191" t="s">
        <v>1215</v>
      </c>
      <c r="L162" s="52">
        <v>4500</v>
      </c>
      <c r="M162" s="79">
        <v>0</v>
      </c>
      <c r="N162" s="133">
        <v>4500</v>
      </c>
      <c r="O162" s="139">
        <v>4500</v>
      </c>
      <c r="P162" s="129" t="s">
        <v>188</v>
      </c>
      <c r="Q162" s="129" t="s">
        <v>723</v>
      </c>
      <c r="R162" s="137" t="s">
        <v>728</v>
      </c>
      <c r="S162" s="24" t="s">
        <v>729</v>
      </c>
      <c r="T162" s="24" t="s">
        <v>730</v>
      </c>
      <c r="U162" s="105" t="s">
        <v>39</v>
      </c>
      <c r="V162" s="144" t="s">
        <v>92</v>
      </c>
      <c r="W162" s="114" t="s">
        <v>93</v>
      </c>
      <c r="X162" s="146" t="s">
        <v>731</v>
      </c>
      <c r="Y162" s="115" t="s">
        <v>732</v>
      </c>
      <c r="Z162" s="25"/>
    </row>
    <row r="163" spans="1:214" s="17" customFormat="1" ht="123.75" hidden="1" customHeight="1" x14ac:dyDescent="0.25">
      <c r="A163" s="71">
        <v>162</v>
      </c>
      <c r="B163" s="58" t="s">
        <v>1265</v>
      </c>
      <c r="C163" s="49" t="s">
        <v>733</v>
      </c>
      <c r="D163" s="61" t="s">
        <v>733</v>
      </c>
      <c r="E163" s="61" t="s">
        <v>734</v>
      </c>
      <c r="F163" s="94" t="s">
        <v>735</v>
      </c>
      <c r="G163" s="48">
        <v>2019</v>
      </c>
      <c r="H163" s="49" t="s">
        <v>74</v>
      </c>
      <c r="I163" s="61" t="s">
        <v>1345</v>
      </c>
      <c r="J163" s="61" t="s">
        <v>1216</v>
      </c>
      <c r="K163" s="64" t="s">
        <v>1217</v>
      </c>
      <c r="L163" s="52">
        <v>4500</v>
      </c>
      <c r="M163" s="79"/>
      <c r="N163" s="133">
        <v>4500</v>
      </c>
      <c r="O163" s="139">
        <v>4500</v>
      </c>
      <c r="P163" s="129" t="s">
        <v>57</v>
      </c>
      <c r="Q163" s="129" t="s">
        <v>736</v>
      </c>
      <c r="R163" s="137"/>
      <c r="S163" s="24"/>
      <c r="T163" s="24"/>
      <c r="U163" s="105"/>
      <c r="V163" s="151" t="s">
        <v>151</v>
      </c>
      <c r="W163" s="114" t="s">
        <v>93</v>
      </c>
      <c r="X163" s="146" t="s">
        <v>737</v>
      </c>
      <c r="Y163" s="115" t="s">
        <v>738</v>
      </c>
      <c r="Z163" s="26"/>
    </row>
    <row r="164" spans="1:214" s="36" customFormat="1" ht="143.25" customHeight="1" x14ac:dyDescent="0.25">
      <c r="A164" s="75">
        <v>163</v>
      </c>
      <c r="B164" s="78" t="s">
        <v>143</v>
      </c>
      <c r="C164" s="49" t="s">
        <v>739</v>
      </c>
      <c r="D164" s="61" t="s">
        <v>740</v>
      </c>
      <c r="E164" s="61" t="s">
        <v>741</v>
      </c>
      <c r="F164" s="80" t="s">
        <v>742</v>
      </c>
      <c r="G164" s="48">
        <v>2020</v>
      </c>
      <c r="H164" s="49" t="s">
        <v>30</v>
      </c>
      <c r="I164" s="49" t="s">
        <v>90</v>
      </c>
      <c r="J164" s="61" t="s">
        <v>1022</v>
      </c>
      <c r="K164" s="81" t="s">
        <v>1021</v>
      </c>
      <c r="L164" s="52">
        <v>12500</v>
      </c>
      <c r="M164" s="79">
        <v>1700</v>
      </c>
      <c r="N164" s="135">
        <f>SUM(M164)</f>
        <v>1700</v>
      </c>
      <c r="O164" s="139">
        <v>12500</v>
      </c>
      <c r="P164" s="129" t="s">
        <v>150</v>
      </c>
      <c r="Q164" s="129"/>
      <c r="R164" s="137"/>
      <c r="S164" s="24"/>
      <c r="T164" s="24"/>
      <c r="U164" s="105"/>
      <c r="V164" s="151" t="s">
        <v>92</v>
      </c>
      <c r="W164" s="114"/>
      <c r="X164" s="146"/>
      <c r="Y164" s="115"/>
      <c r="Z164" s="25"/>
    </row>
    <row r="165" spans="1:214" s="36" customFormat="1" ht="63.75" x14ac:dyDescent="0.25">
      <c r="A165" s="73">
        <v>164</v>
      </c>
      <c r="B165" s="95" t="s">
        <v>1258</v>
      </c>
      <c r="C165" s="48" t="s">
        <v>743</v>
      </c>
      <c r="D165" s="58" t="s">
        <v>744</v>
      </c>
      <c r="E165" s="58" t="s">
        <v>745</v>
      </c>
      <c r="F165" s="95" t="s">
        <v>980</v>
      </c>
      <c r="G165" s="48">
        <v>2021</v>
      </c>
      <c r="H165" s="49" t="s">
        <v>74</v>
      </c>
      <c r="I165" s="49" t="s">
        <v>108</v>
      </c>
      <c r="J165" s="61" t="s">
        <v>1218</v>
      </c>
      <c r="K165" s="66" t="s">
        <v>1219</v>
      </c>
      <c r="L165" s="52">
        <v>4500</v>
      </c>
      <c r="M165" s="52">
        <v>0</v>
      </c>
      <c r="N165" s="135">
        <v>4500</v>
      </c>
      <c r="O165" s="141">
        <v>4500</v>
      </c>
      <c r="P165" s="53" t="s">
        <v>291</v>
      </c>
      <c r="Q165" s="130"/>
      <c r="R165" s="120"/>
      <c r="S165" s="37"/>
      <c r="T165" s="37"/>
      <c r="U165" s="109"/>
      <c r="V165" s="149" t="s">
        <v>92</v>
      </c>
      <c r="W165" s="119"/>
      <c r="X165" s="149"/>
      <c r="Y165" s="120"/>
      <c r="Z165" s="37"/>
    </row>
    <row r="166" spans="1:214" s="36" customFormat="1" ht="165.75" x14ac:dyDescent="0.25">
      <c r="A166" s="58">
        <v>165</v>
      </c>
      <c r="B166" s="58" t="s">
        <v>1259</v>
      </c>
      <c r="C166" s="48" t="s">
        <v>746</v>
      </c>
      <c r="D166" s="58" t="s">
        <v>747</v>
      </c>
      <c r="E166" s="58" t="s">
        <v>1244</v>
      </c>
      <c r="F166" s="97" t="s">
        <v>981</v>
      </c>
      <c r="G166" s="48">
        <v>2021</v>
      </c>
      <c r="H166" s="49" t="s">
        <v>147</v>
      </c>
      <c r="I166" s="49" t="s">
        <v>108</v>
      </c>
      <c r="J166" s="96" t="s">
        <v>1009</v>
      </c>
      <c r="K166" s="191" t="s">
        <v>1220</v>
      </c>
      <c r="L166" s="52">
        <v>4500</v>
      </c>
      <c r="M166" s="52">
        <v>0</v>
      </c>
      <c r="N166" s="135">
        <v>4500</v>
      </c>
      <c r="O166" s="141">
        <v>4500</v>
      </c>
      <c r="P166" s="53" t="s">
        <v>346</v>
      </c>
      <c r="Q166" s="130"/>
      <c r="R166" s="120"/>
      <c r="S166" s="37"/>
      <c r="T166" s="37"/>
      <c r="U166" s="109"/>
      <c r="V166" s="149" t="s">
        <v>92</v>
      </c>
      <c r="W166" s="119"/>
      <c r="X166" s="149"/>
      <c r="Y166" s="120"/>
      <c r="Z166" s="37"/>
    </row>
    <row r="167" spans="1:214" ht="102" hidden="1" customHeight="1" x14ac:dyDescent="0.25">
      <c r="A167" s="58">
        <v>166</v>
      </c>
      <c r="B167" s="95" t="s">
        <v>1262</v>
      </c>
      <c r="C167" s="58" t="s">
        <v>748</v>
      </c>
      <c r="D167" s="98" t="s">
        <v>749</v>
      </c>
      <c r="E167" s="98" t="s">
        <v>750</v>
      </c>
      <c r="F167" s="61" t="s">
        <v>751</v>
      </c>
      <c r="G167" s="58">
        <v>2022</v>
      </c>
      <c r="H167" s="58" t="s">
        <v>74</v>
      </c>
      <c r="I167" s="61" t="s">
        <v>1345</v>
      </c>
      <c r="J167" s="61" t="s">
        <v>1221</v>
      </c>
      <c r="K167" s="64" t="s">
        <v>1222</v>
      </c>
      <c r="L167" s="88">
        <v>4500</v>
      </c>
      <c r="M167" s="88">
        <v>0</v>
      </c>
      <c r="N167" s="136">
        <v>4500</v>
      </c>
      <c r="O167" s="142">
        <v>4500</v>
      </c>
      <c r="P167" s="53" t="s">
        <v>291</v>
      </c>
      <c r="Q167" s="131" t="s">
        <v>1277</v>
      </c>
      <c r="V167" s="149" t="s">
        <v>151</v>
      </c>
      <c r="X167" s="150"/>
      <c r="Y167" s="39"/>
    </row>
    <row r="168" spans="1:214" ht="146.25" customHeight="1" x14ac:dyDescent="0.25">
      <c r="A168" s="58">
        <v>167</v>
      </c>
      <c r="B168" s="58" t="s">
        <v>1245</v>
      </c>
      <c r="C168" s="98" t="s">
        <v>752</v>
      </c>
      <c r="D168" s="98" t="s">
        <v>752</v>
      </c>
      <c r="E168" s="96" t="s">
        <v>753</v>
      </c>
      <c r="F168" s="61" t="s">
        <v>754</v>
      </c>
      <c r="G168" s="58">
        <v>2022</v>
      </c>
      <c r="H168" s="58" t="s">
        <v>74</v>
      </c>
      <c r="I168" s="58" t="s">
        <v>108</v>
      </c>
      <c r="J168" s="61" t="s">
        <v>1223</v>
      </c>
      <c r="K168" s="66" t="s">
        <v>1224</v>
      </c>
      <c r="L168" s="88">
        <v>4500</v>
      </c>
      <c r="M168" s="88">
        <v>0</v>
      </c>
      <c r="N168" s="136">
        <v>4500</v>
      </c>
      <c r="O168" s="142">
        <v>4500</v>
      </c>
      <c r="P168" s="53" t="s">
        <v>346</v>
      </c>
      <c r="Q168" s="131" t="s">
        <v>1277</v>
      </c>
      <c r="V168" s="172" t="s">
        <v>1250</v>
      </c>
      <c r="X168" s="173" t="s">
        <v>1251</v>
      </c>
      <c r="Y168" s="39"/>
    </row>
    <row r="169" spans="1:214" ht="127.5" x14ac:dyDescent="0.25">
      <c r="A169" s="58">
        <v>168</v>
      </c>
      <c r="B169" s="58" t="s">
        <v>1245</v>
      </c>
      <c r="C169" s="98" t="s">
        <v>752</v>
      </c>
      <c r="D169" s="98" t="s">
        <v>752</v>
      </c>
      <c r="E169" s="96" t="s">
        <v>755</v>
      </c>
      <c r="F169" s="99" t="s">
        <v>756</v>
      </c>
      <c r="G169" s="58">
        <v>2022</v>
      </c>
      <c r="H169" s="58" t="s">
        <v>147</v>
      </c>
      <c r="I169" s="58" t="s">
        <v>108</v>
      </c>
      <c r="J169" s="61" t="s">
        <v>1010</v>
      </c>
      <c r="K169" s="68" t="s">
        <v>1225</v>
      </c>
      <c r="L169" s="88">
        <v>4500</v>
      </c>
      <c r="M169" s="88">
        <v>0</v>
      </c>
      <c r="N169" s="136">
        <v>4500</v>
      </c>
      <c r="O169" s="142">
        <v>4500</v>
      </c>
      <c r="P169" s="130" t="s">
        <v>1281</v>
      </c>
      <c r="Q169" s="131" t="s">
        <v>1277</v>
      </c>
      <c r="V169" s="172" t="s">
        <v>1304</v>
      </c>
      <c r="X169" s="172"/>
      <c r="Y169" s="39"/>
    </row>
    <row r="170" spans="1:214" ht="114.75" x14ac:dyDescent="0.25">
      <c r="A170" s="71">
        <v>169</v>
      </c>
      <c r="B170" s="71" t="s">
        <v>1245</v>
      </c>
      <c r="C170" s="153" t="s">
        <v>752</v>
      </c>
      <c r="D170" s="153" t="s">
        <v>752</v>
      </c>
      <c r="E170" s="203" t="s">
        <v>757</v>
      </c>
      <c r="F170" s="154" t="s">
        <v>758</v>
      </c>
      <c r="G170" s="71">
        <v>2022</v>
      </c>
      <c r="H170" s="71" t="s">
        <v>74</v>
      </c>
      <c r="I170" s="71" t="s">
        <v>108</v>
      </c>
      <c r="J170" s="138" t="s">
        <v>1226</v>
      </c>
      <c r="K170" s="192" t="s">
        <v>1227</v>
      </c>
      <c r="L170" s="155">
        <v>4500</v>
      </c>
      <c r="M170" s="155">
        <v>0</v>
      </c>
      <c r="N170" s="156">
        <v>4500</v>
      </c>
      <c r="O170" s="157">
        <v>4500</v>
      </c>
      <c r="P170" s="53" t="s">
        <v>346</v>
      </c>
      <c r="Q170" s="158" t="s">
        <v>1277</v>
      </c>
      <c r="V170" s="171" t="s">
        <v>92</v>
      </c>
      <c r="X170" s="171" t="s">
        <v>1252</v>
      </c>
      <c r="Y170" s="39"/>
    </row>
    <row r="171" spans="1:214" s="163" customFormat="1" ht="223.5" hidden="1" customHeight="1" x14ac:dyDescent="0.25">
      <c r="A171" s="177">
        <v>170</v>
      </c>
      <c r="B171" s="178" t="s">
        <v>1263</v>
      </c>
      <c r="C171" s="179" t="s">
        <v>1246</v>
      </c>
      <c r="D171" s="179" t="str">
        <f>$C$171</f>
        <v>Духновский Сергей Витальевич</v>
      </c>
      <c r="E171" s="180" t="s">
        <v>1247</v>
      </c>
      <c r="F171" s="181" t="s">
        <v>1249</v>
      </c>
      <c r="G171" s="180">
        <v>2022</v>
      </c>
      <c r="H171" s="180" t="str">
        <f>$H$170</f>
        <v>программа для ЭВМ</v>
      </c>
      <c r="I171" s="61" t="s">
        <v>1345</v>
      </c>
      <c r="J171" s="180" t="s">
        <v>1298</v>
      </c>
      <c r="K171" s="182" t="s">
        <v>1248</v>
      </c>
      <c r="L171" s="183">
        <f>$L$170</f>
        <v>4500</v>
      </c>
      <c r="M171" s="183">
        <f>$M$170</f>
        <v>0</v>
      </c>
      <c r="N171" s="183">
        <f>$N$170</f>
        <v>4500</v>
      </c>
      <c r="O171" s="183">
        <f>$O$170</f>
        <v>4500</v>
      </c>
      <c r="P171" s="180" t="s">
        <v>1282</v>
      </c>
      <c r="Q171" s="158" t="s">
        <v>1278</v>
      </c>
      <c r="R171" s="160"/>
      <c r="S171" s="160"/>
      <c r="T171" s="160"/>
      <c r="U171" s="160"/>
      <c r="V171" s="180" t="s">
        <v>151</v>
      </c>
      <c r="W171" s="160"/>
      <c r="X171" s="180" t="s">
        <v>1256</v>
      </c>
      <c r="Y171" s="162"/>
      <c r="Z171" s="164"/>
      <c r="AA171" s="165"/>
      <c r="AB171" s="165"/>
      <c r="AC171" s="165"/>
      <c r="AD171" s="165"/>
      <c r="AE171" s="165"/>
      <c r="AF171" s="165"/>
      <c r="AG171" s="165"/>
      <c r="AH171" s="165"/>
      <c r="AI171" s="165"/>
      <c r="AJ171" s="165"/>
      <c r="AK171" s="165"/>
      <c r="AL171" s="165"/>
      <c r="AM171" s="165"/>
      <c r="AN171" s="165"/>
      <c r="AO171" s="165"/>
      <c r="AP171" s="165"/>
      <c r="AQ171" s="165"/>
      <c r="AR171" s="165"/>
      <c r="AS171" s="165"/>
      <c r="AT171" s="165"/>
      <c r="AU171" s="165"/>
      <c r="AV171" s="165"/>
      <c r="AW171" s="165"/>
      <c r="AX171" s="165"/>
      <c r="AY171" s="165"/>
      <c r="AZ171" s="165"/>
      <c r="BA171" s="165"/>
      <c r="BB171" s="165"/>
      <c r="BC171" s="165"/>
      <c r="BD171" s="165"/>
      <c r="BE171" s="165"/>
      <c r="BF171" s="165"/>
      <c r="BG171" s="165"/>
      <c r="BH171" s="165"/>
      <c r="BI171" s="165"/>
      <c r="BJ171" s="165"/>
      <c r="BK171" s="165"/>
      <c r="BL171" s="165"/>
      <c r="BM171" s="165"/>
      <c r="BN171" s="165"/>
      <c r="BO171" s="165"/>
      <c r="BP171" s="165"/>
      <c r="BQ171" s="165"/>
      <c r="BR171" s="165"/>
      <c r="BS171" s="165"/>
      <c r="BT171" s="165"/>
      <c r="BU171" s="165"/>
      <c r="BV171" s="165"/>
      <c r="BW171" s="165"/>
      <c r="BX171" s="165"/>
      <c r="BY171" s="165"/>
      <c r="BZ171" s="165"/>
      <c r="CA171" s="165"/>
      <c r="CB171" s="165"/>
      <c r="CC171" s="165"/>
      <c r="CD171" s="165"/>
      <c r="CE171" s="165"/>
      <c r="CF171" s="165"/>
      <c r="CG171" s="165"/>
      <c r="CH171" s="165"/>
      <c r="CI171" s="165"/>
      <c r="CJ171" s="165"/>
      <c r="CK171" s="165"/>
      <c r="CL171" s="165"/>
      <c r="CM171" s="165"/>
      <c r="CN171" s="165"/>
      <c r="CO171" s="165"/>
      <c r="CP171" s="165"/>
      <c r="CQ171" s="165"/>
      <c r="CR171" s="165"/>
      <c r="CS171" s="165"/>
      <c r="CT171" s="165"/>
      <c r="CU171" s="165"/>
      <c r="CV171" s="165"/>
      <c r="CW171" s="165"/>
      <c r="CX171" s="165"/>
      <c r="CY171" s="165"/>
      <c r="CZ171" s="165"/>
      <c r="DA171" s="165"/>
      <c r="DB171" s="165"/>
      <c r="DC171" s="165"/>
      <c r="DD171" s="165"/>
      <c r="DE171" s="165"/>
      <c r="DF171" s="165"/>
      <c r="DG171" s="165"/>
      <c r="DH171" s="165"/>
      <c r="DI171" s="165"/>
      <c r="DJ171" s="165"/>
      <c r="DK171" s="165"/>
      <c r="DL171" s="165"/>
      <c r="DM171" s="165"/>
      <c r="DN171" s="165"/>
      <c r="DO171" s="165"/>
      <c r="DP171" s="165"/>
      <c r="DQ171" s="165"/>
      <c r="DR171" s="165"/>
      <c r="DS171" s="165"/>
      <c r="DT171" s="165"/>
      <c r="DU171" s="165"/>
      <c r="DV171" s="165"/>
      <c r="DW171" s="165"/>
      <c r="DX171" s="165"/>
      <c r="DY171" s="165"/>
      <c r="DZ171" s="165"/>
      <c r="EA171" s="165"/>
      <c r="EB171" s="165"/>
      <c r="EC171" s="165"/>
      <c r="ED171" s="165"/>
      <c r="EE171" s="165"/>
      <c r="EF171" s="165"/>
      <c r="EG171" s="165"/>
      <c r="EH171" s="165"/>
      <c r="EI171" s="165"/>
      <c r="EJ171" s="165"/>
      <c r="EK171" s="165"/>
      <c r="EL171" s="165"/>
      <c r="EM171" s="165"/>
      <c r="EN171" s="165"/>
      <c r="EO171" s="165"/>
      <c r="EP171" s="165"/>
      <c r="EQ171" s="165"/>
      <c r="ER171" s="165"/>
      <c r="ES171" s="165"/>
      <c r="ET171" s="165"/>
      <c r="EU171" s="165"/>
      <c r="EV171" s="165"/>
      <c r="EW171" s="165"/>
      <c r="EX171" s="165"/>
      <c r="EY171" s="165"/>
      <c r="EZ171" s="165"/>
      <c r="FA171" s="165"/>
      <c r="FB171" s="165"/>
      <c r="FC171" s="165"/>
      <c r="FD171" s="165"/>
      <c r="FE171" s="165"/>
      <c r="FF171" s="165"/>
      <c r="FG171" s="165"/>
      <c r="FH171" s="165"/>
      <c r="FI171" s="165"/>
      <c r="FJ171" s="165"/>
      <c r="FK171" s="165"/>
      <c r="FL171" s="165"/>
      <c r="FM171" s="165"/>
      <c r="FN171" s="165"/>
      <c r="FO171" s="165"/>
      <c r="FP171" s="165"/>
      <c r="FQ171" s="165"/>
      <c r="FR171" s="165"/>
      <c r="FS171" s="165"/>
      <c r="FT171" s="165"/>
      <c r="FU171" s="165"/>
      <c r="FV171" s="165"/>
      <c r="FW171" s="165"/>
      <c r="FX171" s="165"/>
      <c r="FY171" s="165"/>
      <c r="FZ171" s="165"/>
      <c r="GA171" s="165"/>
      <c r="GB171" s="165"/>
      <c r="GC171" s="165"/>
      <c r="GD171" s="165"/>
      <c r="GE171" s="165"/>
      <c r="GF171" s="165"/>
      <c r="GG171" s="165"/>
      <c r="GH171" s="165"/>
      <c r="GI171" s="165"/>
      <c r="GJ171" s="165"/>
      <c r="GK171" s="165"/>
      <c r="GL171" s="165"/>
      <c r="GM171" s="165"/>
      <c r="GN171" s="165"/>
      <c r="GO171" s="165"/>
      <c r="GP171" s="165"/>
      <c r="GQ171" s="165"/>
      <c r="GR171" s="165"/>
      <c r="GS171" s="165"/>
      <c r="GT171" s="165"/>
      <c r="GU171" s="165"/>
      <c r="GV171" s="165"/>
      <c r="GW171" s="165"/>
      <c r="GX171" s="165"/>
      <c r="GY171" s="165"/>
      <c r="GZ171" s="165"/>
      <c r="HA171" s="165"/>
      <c r="HB171" s="165"/>
      <c r="HC171" s="165"/>
      <c r="HD171" s="165"/>
      <c r="HE171" s="165"/>
      <c r="HF171" s="165"/>
    </row>
    <row r="172" spans="1:214" s="165" customFormat="1" ht="223.5" customHeight="1" x14ac:dyDescent="0.25">
      <c r="A172" s="159">
        <v>171</v>
      </c>
      <c r="B172" s="159" t="s">
        <v>1257</v>
      </c>
      <c r="C172" s="159" t="s">
        <v>1267</v>
      </c>
      <c r="D172" s="159" t="s">
        <v>1267</v>
      </c>
      <c r="E172" s="159" t="s">
        <v>1268</v>
      </c>
      <c r="F172" s="159" t="s">
        <v>1269</v>
      </c>
      <c r="G172" s="159">
        <v>2023</v>
      </c>
      <c r="H172" s="159" t="s">
        <v>74</v>
      </c>
      <c r="I172" s="159" t="s">
        <v>108</v>
      </c>
      <c r="J172" s="159" t="s">
        <v>1299</v>
      </c>
      <c r="K172" s="159" t="s">
        <v>1270</v>
      </c>
      <c r="L172" s="161">
        <f>$L$170</f>
        <v>4500</v>
      </c>
      <c r="M172" s="161">
        <f>$M$170</f>
        <v>0</v>
      </c>
      <c r="N172" s="159">
        <v>4500</v>
      </c>
      <c r="O172" s="159">
        <v>4500</v>
      </c>
      <c r="P172" s="159" t="s">
        <v>1283</v>
      </c>
      <c r="Q172" s="159" t="s">
        <v>1279</v>
      </c>
      <c r="R172" s="175"/>
      <c r="S172" s="175"/>
      <c r="T172" s="175"/>
      <c r="U172" s="175"/>
      <c r="V172" s="159" t="s">
        <v>1304</v>
      </c>
      <c r="W172" s="175"/>
      <c r="X172" s="159" t="s">
        <v>1305</v>
      </c>
      <c r="Y172" s="176"/>
    </row>
    <row r="173" spans="1:214" s="209" customFormat="1" ht="138.75" customHeight="1" x14ac:dyDescent="0.25">
      <c r="A173" s="210">
        <v>172</v>
      </c>
      <c r="B173" s="210" t="s">
        <v>1245</v>
      </c>
      <c r="C173" s="171" t="s">
        <v>1271</v>
      </c>
      <c r="D173" s="171" t="s">
        <v>1271</v>
      </c>
      <c r="E173" s="171" t="s">
        <v>1272</v>
      </c>
      <c r="F173" s="211" t="s">
        <v>1273</v>
      </c>
      <c r="G173" s="171">
        <v>2023</v>
      </c>
      <c r="H173" s="212" t="s">
        <v>1274</v>
      </c>
      <c r="I173" s="171" t="s">
        <v>1555</v>
      </c>
      <c r="J173" s="171" t="s">
        <v>1275</v>
      </c>
      <c r="K173" s="213" t="s">
        <v>1276</v>
      </c>
      <c r="L173" s="210">
        <v>6006</v>
      </c>
      <c r="M173" s="210"/>
      <c r="N173" s="210">
        <v>6006</v>
      </c>
      <c r="O173" s="210">
        <v>6006</v>
      </c>
      <c r="P173" s="214" t="s">
        <v>346</v>
      </c>
      <c r="Q173" s="210" t="s">
        <v>1280</v>
      </c>
      <c r="R173" s="1"/>
      <c r="S173" s="1"/>
      <c r="T173" s="1"/>
      <c r="U173" s="1"/>
      <c r="V173" s="171" t="s">
        <v>92</v>
      </c>
      <c r="W173" s="1"/>
      <c r="X173" s="171" t="s">
        <v>1702</v>
      </c>
      <c r="Y173" s="39"/>
      <c r="Z173" s="4"/>
    </row>
    <row r="174" spans="1:214" ht="206.25" customHeight="1" x14ac:dyDescent="0.25">
      <c r="A174" s="159">
        <v>173</v>
      </c>
      <c r="B174" s="159" t="s">
        <v>1265</v>
      </c>
      <c r="C174" s="160" t="s">
        <v>1287</v>
      </c>
      <c r="D174" s="160" t="s">
        <v>1285</v>
      </c>
      <c r="E174" s="160" t="s">
        <v>1286</v>
      </c>
      <c r="F174" s="166" t="s">
        <v>1296</v>
      </c>
      <c r="G174" s="160">
        <v>2023</v>
      </c>
      <c r="H174" s="160" t="s">
        <v>1288</v>
      </c>
      <c r="I174" s="160" t="s">
        <v>108</v>
      </c>
      <c r="J174" s="160" t="s">
        <v>1300</v>
      </c>
      <c r="K174" s="184" t="s">
        <v>1289</v>
      </c>
      <c r="L174" s="159">
        <v>4500</v>
      </c>
      <c r="M174" s="159"/>
      <c r="N174" s="159">
        <v>4500</v>
      </c>
      <c r="O174" s="159">
        <v>4500</v>
      </c>
      <c r="P174" s="185" t="s">
        <v>1290</v>
      </c>
      <c r="Q174" s="159" t="s">
        <v>1372</v>
      </c>
      <c r="R174" s="160"/>
      <c r="S174" s="160"/>
      <c r="T174" s="160"/>
      <c r="U174" s="160"/>
      <c r="V174" s="160" t="s">
        <v>92</v>
      </c>
      <c r="W174" s="160"/>
      <c r="X174" s="160" t="s">
        <v>1291</v>
      </c>
      <c r="Y174" s="39"/>
    </row>
    <row r="175" spans="1:214" ht="273" customHeight="1" x14ac:dyDescent="0.25">
      <c r="A175" s="159">
        <v>174</v>
      </c>
      <c r="B175" s="159" t="s">
        <v>1265</v>
      </c>
      <c r="C175" s="160" t="s">
        <v>1292</v>
      </c>
      <c r="D175" s="160" t="s">
        <v>1293</v>
      </c>
      <c r="E175" s="160" t="s">
        <v>1294</v>
      </c>
      <c r="F175" s="166" t="s">
        <v>1303</v>
      </c>
      <c r="G175" s="160">
        <v>2023</v>
      </c>
      <c r="H175" s="160" t="s">
        <v>1297</v>
      </c>
      <c r="I175" s="160" t="s">
        <v>108</v>
      </c>
      <c r="J175" s="160" t="s">
        <v>1301</v>
      </c>
      <c r="K175" s="184" t="s">
        <v>1302</v>
      </c>
      <c r="L175" s="159">
        <v>4500</v>
      </c>
      <c r="M175" s="159"/>
      <c r="N175" s="159"/>
      <c r="O175" s="159">
        <v>4500</v>
      </c>
      <c r="P175" s="185" t="s">
        <v>1290</v>
      </c>
      <c r="Q175" s="159" t="s">
        <v>1372</v>
      </c>
      <c r="R175" s="160"/>
      <c r="S175" s="160"/>
      <c r="T175" s="160"/>
      <c r="U175" s="160"/>
      <c r="V175" s="160" t="s">
        <v>92</v>
      </c>
      <c r="W175" s="160"/>
      <c r="X175" s="160" t="s">
        <v>1295</v>
      </c>
      <c r="Y175" s="39"/>
    </row>
    <row r="176" spans="1:214" ht="377.25" customHeight="1" x14ac:dyDescent="0.25">
      <c r="A176" s="159">
        <v>175</v>
      </c>
      <c r="B176" s="159" t="s">
        <v>1257</v>
      </c>
      <c r="C176" s="160" t="s">
        <v>1267</v>
      </c>
      <c r="D176" s="160" t="s">
        <v>1267</v>
      </c>
      <c r="E176" s="160" t="s">
        <v>1306</v>
      </c>
      <c r="F176" s="166" t="s">
        <v>1311</v>
      </c>
      <c r="G176" s="160">
        <v>2023</v>
      </c>
      <c r="H176" s="160" t="s">
        <v>1307</v>
      </c>
      <c r="I176" s="160" t="s">
        <v>1308</v>
      </c>
      <c r="J176" s="160" t="s">
        <v>1309</v>
      </c>
      <c r="K176" s="184" t="s">
        <v>1310</v>
      </c>
      <c r="L176" s="159">
        <v>4500</v>
      </c>
      <c r="M176" s="159"/>
      <c r="N176" s="159"/>
      <c r="O176" s="159">
        <v>4500</v>
      </c>
      <c r="P176" s="160" t="s">
        <v>1283</v>
      </c>
      <c r="Q176" s="159" t="s">
        <v>1372</v>
      </c>
      <c r="R176" s="160"/>
      <c r="S176" s="160"/>
      <c r="T176" s="160"/>
      <c r="U176" s="160"/>
      <c r="V176" s="160" t="s">
        <v>92</v>
      </c>
      <c r="W176" s="160"/>
      <c r="X176" s="160" t="s">
        <v>1305</v>
      </c>
      <c r="Y176" s="39"/>
    </row>
    <row r="177" spans="1:25" ht="93.75" customHeight="1" x14ac:dyDescent="0.25">
      <c r="A177" s="159">
        <v>176</v>
      </c>
      <c r="B177" s="159" t="s">
        <v>1259</v>
      </c>
      <c r="C177" s="160" t="s">
        <v>1312</v>
      </c>
      <c r="D177" s="160" t="s">
        <v>1313</v>
      </c>
      <c r="E177" s="160" t="s">
        <v>1314</v>
      </c>
      <c r="F177" s="186" t="s">
        <v>1317</v>
      </c>
      <c r="G177" s="160">
        <v>2023</v>
      </c>
      <c r="H177" s="160" t="s">
        <v>1274</v>
      </c>
      <c r="I177" s="160" t="s">
        <v>1555</v>
      </c>
      <c r="J177" s="160" t="s">
        <v>1315</v>
      </c>
      <c r="K177" s="184" t="s">
        <v>1316</v>
      </c>
      <c r="L177" s="159">
        <v>6006</v>
      </c>
      <c r="M177" s="159"/>
      <c r="N177" s="159"/>
      <c r="O177" s="159"/>
      <c r="P177" s="160" t="s">
        <v>1318</v>
      </c>
      <c r="Q177" s="159" t="s">
        <v>1372</v>
      </c>
      <c r="R177" s="160"/>
      <c r="S177" s="160"/>
      <c r="T177" s="160"/>
      <c r="U177" s="160"/>
      <c r="V177" s="160" t="s">
        <v>92</v>
      </c>
      <c r="W177" s="160"/>
      <c r="X177" s="160"/>
      <c r="Y177" s="39"/>
    </row>
    <row r="178" spans="1:25" ht="114.75" x14ac:dyDescent="0.25">
      <c r="A178" s="187">
        <v>177</v>
      </c>
      <c r="B178" s="200" t="s">
        <v>1258</v>
      </c>
      <c r="C178" s="172" t="s">
        <v>287</v>
      </c>
      <c r="D178" s="172" t="s">
        <v>288</v>
      </c>
      <c r="E178" s="172" t="s">
        <v>1319</v>
      </c>
      <c r="F178" s="201" t="s">
        <v>1320</v>
      </c>
      <c r="G178" s="172">
        <v>2023</v>
      </c>
      <c r="H178" s="172" t="s">
        <v>1307</v>
      </c>
      <c r="I178" s="172" t="s">
        <v>108</v>
      </c>
      <c r="J178" s="172" t="s">
        <v>1321</v>
      </c>
      <c r="K178" s="202" t="s">
        <v>1322</v>
      </c>
      <c r="L178" s="200">
        <v>4500</v>
      </c>
      <c r="M178" s="200"/>
      <c r="N178" s="200"/>
      <c r="O178" s="200"/>
      <c r="P178" s="172" t="s">
        <v>1323</v>
      </c>
      <c r="Q178" s="200" t="s">
        <v>1372</v>
      </c>
      <c r="R178" s="160"/>
      <c r="S178" s="160"/>
      <c r="T178" s="160"/>
      <c r="U178" s="160"/>
      <c r="V178" s="172" t="s">
        <v>92</v>
      </c>
      <c r="W178" s="160"/>
      <c r="X178" s="172" t="s">
        <v>1324</v>
      </c>
      <c r="Y178" s="39"/>
    </row>
    <row r="179" spans="1:25" ht="92.25" customHeight="1" x14ac:dyDescent="0.25">
      <c r="A179" s="187">
        <v>178</v>
      </c>
      <c r="B179" s="187" t="s">
        <v>1258</v>
      </c>
      <c r="C179" s="131" t="s">
        <v>287</v>
      </c>
      <c r="D179" s="131" t="s">
        <v>1326</v>
      </c>
      <c r="E179" s="131" t="s">
        <v>1327</v>
      </c>
      <c r="F179" s="189" t="s">
        <v>1328</v>
      </c>
      <c r="G179" s="131">
        <v>2023</v>
      </c>
      <c r="H179" s="131" t="s">
        <v>1329</v>
      </c>
      <c r="I179" s="131" t="s">
        <v>108</v>
      </c>
      <c r="J179" s="131" t="s">
        <v>1330</v>
      </c>
      <c r="K179" s="188" t="s">
        <v>1331</v>
      </c>
      <c r="L179" s="187">
        <v>4500</v>
      </c>
      <c r="M179" s="187"/>
      <c r="N179" s="187"/>
      <c r="O179" s="187"/>
      <c r="P179" s="131" t="s">
        <v>1323</v>
      </c>
      <c r="Q179" s="159" t="s">
        <v>1372</v>
      </c>
      <c r="R179" s="160"/>
      <c r="S179" s="160"/>
      <c r="T179" s="160"/>
      <c r="U179" s="160"/>
      <c r="V179" s="131" t="s">
        <v>92</v>
      </c>
      <c r="W179" s="160"/>
      <c r="X179" s="131" t="s">
        <v>1332</v>
      </c>
      <c r="Y179" s="39"/>
    </row>
    <row r="180" spans="1:25" ht="127.5" x14ac:dyDescent="0.25">
      <c r="A180" s="187">
        <v>179</v>
      </c>
      <c r="B180" s="187" t="s">
        <v>1245</v>
      </c>
      <c r="C180" s="131" t="s">
        <v>1333</v>
      </c>
      <c r="D180" s="131" t="s">
        <v>1334</v>
      </c>
      <c r="E180" s="131" t="s">
        <v>1335</v>
      </c>
      <c r="F180" s="131" t="s">
        <v>1336</v>
      </c>
      <c r="G180" s="131">
        <v>2023</v>
      </c>
      <c r="H180" s="131" t="s">
        <v>147</v>
      </c>
      <c r="I180" s="131" t="s">
        <v>108</v>
      </c>
      <c r="J180" s="131" t="s">
        <v>1337</v>
      </c>
      <c r="K180" s="188" t="s">
        <v>1338</v>
      </c>
      <c r="L180" s="187">
        <v>4500</v>
      </c>
      <c r="M180" s="187"/>
      <c r="N180" s="187"/>
      <c r="O180" s="187"/>
      <c r="P180" s="131" t="s">
        <v>1339</v>
      </c>
      <c r="Q180" s="159" t="s">
        <v>1372</v>
      </c>
      <c r="V180" s="131" t="s">
        <v>92</v>
      </c>
      <c r="X180" s="131" t="s">
        <v>1698</v>
      </c>
      <c r="Y180" s="39"/>
    </row>
    <row r="181" spans="1:25" ht="204" x14ac:dyDescent="0.25">
      <c r="A181" s="187">
        <v>180</v>
      </c>
      <c r="B181" s="187" t="s">
        <v>1245</v>
      </c>
      <c r="C181" s="131" t="s">
        <v>1333</v>
      </c>
      <c r="D181" s="131" t="s">
        <v>1340</v>
      </c>
      <c r="E181" s="131" t="s">
        <v>1341</v>
      </c>
      <c r="F181" s="131" t="s">
        <v>1342</v>
      </c>
      <c r="G181" s="131">
        <v>2023</v>
      </c>
      <c r="H181" s="131" t="s">
        <v>147</v>
      </c>
      <c r="I181" s="131" t="s">
        <v>1308</v>
      </c>
      <c r="J181" s="131" t="s">
        <v>1343</v>
      </c>
      <c r="K181" s="188" t="s">
        <v>1344</v>
      </c>
      <c r="L181" s="187">
        <v>4500</v>
      </c>
      <c r="M181" s="187"/>
      <c r="N181" s="187"/>
      <c r="O181" s="187"/>
      <c r="P181" s="131" t="s">
        <v>1339</v>
      </c>
      <c r="Q181" s="159" t="s">
        <v>1372</v>
      </c>
      <c r="V181" s="131" t="s">
        <v>92</v>
      </c>
      <c r="X181" s="131" t="s">
        <v>1699</v>
      </c>
      <c r="Y181" s="39"/>
    </row>
    <row r="182" spans="1:25" ht="102" x14ac:dyDescent="0.25">
      <c r="A182" s="187">
        <v>181</v>
      </c>
      <c r="B182" s="187" t="s">
        <v>1257</v>
      </c>
      <c r="C182" s="131" t="s">
        <v>263</v>
      </c>
      <c r="D182" s="131" t="s">
        <v>264</v>
      </c>
      <c r="E182" s="131" t="s">
        <v>1346</v>
      </c>
      <c r="F182" s="131" t="s">
        <v>1347</v>
      </c>
      <c r="G182" s="131">
        <v>2023</v>
      </c>
      <c r="H182" s="131" t="s">
        <v>74</v>
      </c>
      <c r="I182" s="131" t="s">
        <v>108</v>
      </c>
      <c r="J182" s="131" t="s">
        <v>1348</v>
      </c>
      <c r="K182" s="188" t="s">
        <v>1373</v>
      </c>
      <c r="L182" s="187">
        <v>4500</v>
      </c>
      <c r="M182" s="187"/>
      <c r="N182" s="187"/>
      <c r="O182" s="187">
        <v>4500</v>
      </c>
      <c r="P182" s="131" t="s">
        <v>1283</v>
      </c>
      <c r="Q182" s="131" t="s">
        <v>1393</v>
      </c>
      <c r="V182" s="131" t="s">
        <v>92</v>
      </c>
      <c r="X182" s="131" t="s">
        <v>1352</v>
      </c>
      <c r="Y182" s="39"/>
    </row>
    <row r="183" spans="1:25" ht="102" x14ac:dyDescent="0.25">
      <c r="A183" s="187">
        <v>182</v>
      </c>
      <c r="B183" s="187" t="s">
        <v>1257</v>
      </c>
      <c r="C183" s="131" t="s">
        <v>263</v>
      </c>
      <c r="D183" s="131" t="s">
        <v>264</v>
      </c>
      <c r="E183" s="131" t="s">
        <v>1349</v>
      </c>
      <c r="F183" s="131" t="s">
        <v>1350</v>
      </c>
      <c r="G183" s="131">
        <v>2023</v>
      </c>
      <c r="H183" s="131" t="s">
        <v>74</v>
      </c>
      <c r="I183" s="131" t="s">
        <v>108</v>
      </c>
      <c r="J183" s="131" t="s">
        <v>1351</v>
      </c>
      <c r="K183" s="188" t="s">
        <v>1374</v>
      </c>
      <c r="L183" s="187">
        <v>4500</v>
      </c>
      <c r="M183" s="187"/>
      <c r="N183" s="187"/>
      <c r="O183" s="187">
        <v>4500</v>
      </c>
      <c r="P183" s="131" t="s">
        <v>1283</v>
      </c>
      <c r="Q183" s="131" t="s">
        <v>1393</v>
      </c>
      <c r="V183" s="131" t="s">
        <v>92</v>
      </c>
      <c r="X183" s="131" t="s">
        <v>1352</v>
      </c>
      <c r="Y183" s="39"/>
    </row>
    <row r="184" spans="1:25" ht="92.25" customHeight="1" x14ac:dyDescent="0.25">
      <c r="A184" s="187">
        <v>183</v>
      </c>
      <c r="B184" s="187" t="s">
        <v>1257</v>
      </c>
      <c r="C184" s="131" t="s">
        <v>263</v>
      </c>
      <c r="D184" s="131" t="s">
        <v>264</v>
      </c>
      <c r="E184" s="131" t="s">
        <v>1353</v>
      </c>
      <c r="F184" s="131" t="s">
        <v>1354</v>
      </c>
      <c r="G184" s="131">
        <v>2023</v>
      </c>
      <c r="H184" s="131" t="s">
        <v>74</v>
      </c>
      <c r="I184" s="131" t="s">
        <v>108</v>
      </c>
      <c r="J184" s="131" t="s">
        <v>1355</v>
      </c>
      <c r="K184" s="188" t="s">
        <v>1375</v>
      </c>
      <c r="L184" s="187">
        <v>4500</v>
      </c>
      <c r="M184" s="187"/>
      <c r="N184" s="187"/>
      <c r="O184" s="187">
        <v>4500</v>
      </c>
      <c r="P184" s="131" t="s">
        <v>1283</v>
      </c>
      <c r="Q184" s="131" t="s">
        <v>1393</v>
      </c>
      <c r="V184" s="131" t="s">
        <v>92</v>
      </c>
      <c r="X184" s="131" t="s">
        <v>1352</v>
      </c>
      <c r="Y184" s="39"/>
    </row>
    <row r="185" spans="1:25" ht="153" x14ac:dyDescent="0.25">
      <c r="A185" s="187">
        <v>184</v>
      </c>
      <c r="B185" s="187" t="s">
        <v>1257</v>
      </c>
      <c r="C185" s="131" t="s">
        <v>131</v>
      </c>
      <c r="D185" s="131" t="s">
        <v>1357</v>
      </c>
      <c r="E185" s="131" t="s">
        <v>1356</v>
      </c>
      <c r="F185" s="131" t="s">
        <v>1358</v>
      </c>
      <c r="G185" s="131">
        <v>2023</v>
      </c>
      <c r="H185" s="131" t="s">
        <v>74</v>
      </c>
      <c r="I185" s="131" t="s">
        <v>108</v>
      </c>
      <c r="J185" s="131" t="s">
        <v>1359</v>
      </c>
      <c r="K185" s="188" t="s">
        <v>1376</v>
      </c>
      <c r="L185" s="187">
        <v>4500</v>
      </c>
      <c r="M185" s="187"/>
      <c r="N185" s="187"/>
      <c r="O185" s="187">
        <v>4500</v>
      </c>
      <c r="P185" s="131" t="s">
        <v>1283</v>
      </c>
      <c r="Q185" s="131" t="s">
        <v>1393</v>
      </c>
      <c r="V185" s="131" t="s">
        <v>92</v>
      </c>
      <c r="X185" s="131" t="s">
        <v>1360</v>
      </c>
      <c r="Y185" s="39"/>
    </row>
    <row r="186" spans="1:25" ht="144.75" customHeight="1" x14ac:dyDescent="0.25">
      <c r="A186" s="187">
        <v>185</v>
      </c>
      <c r="B186" s="187" t="s">
        <v>1257</v>
      </c>
      <c r="C186" s="131" t="s">
        <v>263</v>
      </c>
      <c r="D186" s="131" t="s">
        <v>264</v>
      </c>
      <c r="E186" s="131" t="s">
        <v>1361</v>
      </c>
      <c r="F186" s="131" t="s">
        <v>1362</v>
      </c>
      <c r="G186" s="131">
        <v>2023</v>
      </c>
      <c r="H186" s="131" t="s">
        <v>74</v>
      </c>
      <c r="I186" s="131" t="s">
        <v>108</v>
      </c>
      <c r="J186" s="131" t="s">
        <v>1363</v>
      </c>
      <c r="K186" s="188" t="s">
        <v>1377</v>
      </c>
      <c r="L186" s="187">
        <v>4500</v>
      </c>
      <c r="M186" s="187"/>
      <c r="N186" s="187"/>
      <c r="O186" s="187">
        <v>4500</v>
      </c>
      <c r="P186" s="131" t="s">
        <v>1283</v>
      </c>
      <c r="Q186" s="131" t="s">
        <v>1393</v>
      </c>
      <c r="V186" s="131" t="s">
        <v>92</v>
      </c>
      <c r="X186" s="131" t="s">
        <v>1352</v>
      </c>
      <c r="Y186" s="39"/>
    </row>
    <row r="187" spans="1:25" ht="153" x14ac:dyDescent="0.25">
      <c r="A187" s="187">
        <v>186</v>
      </c>
      <c r="B187" s="187" t="s">
        <v>1257</v>
      </c>
      <c r="C187" s="131" t="s">
        <v>131</v>
      </c>
      <c r="D187" s="131" t="s">
        <v>1367</v>
      </c>
      <c r="E187" s="131" t="s">
        <v>1368</v>
      </c>
      <c r="F187" s="131" t="s">
        <v>1369</v>
      </c>
      <c r="G187" s="131">
        <v>2023</v>
      </c>
      <c r="H187" s="131" t="s">
        <v>74</v>
      </c>
      <c r="I187" s="131" t="s">
        <v>108</v>
      </c>
      <c r="J187" s="131" t="s">
        <v>1370</v>
      </c>
      <c r="K187" s="188" t="s">
        <v>1379</v>
      </c>
      <c r="L187" s="187">
        <v>4500</v>
      </c>
      <c r="M187" s="187"/>
      <c r="N187" s="187"/>
      <c r="O187" s="187">
        <v>4500</v>
      </c>
      <c r="P187" s="131" t="s">
        <v>1283</v>
      </c>
      <c r="Q187" s="131" t="s">
        <v>1393</v>
      </c>
      <c r="V187" s="131" t="s">
        <v>92</v>
      </c>
      <c r="X187" s="131" t="s">
        <v>1371</v>
      </c>
      <c r="Y187" s="39"/>
    </row>
    <row r="188" spans="1:25" ht="140.25" x14ac:dyDescent="0.25">
      <c r="A188" s="187">
        <v>187</v>
      </c>
      <c r="B188" s="187" t="s">
        <v>1257</v>
      </c>
      <c r="C188" s="131" t="s">
        <v>131</v>
      </c>
      <c r="D188" s="131" t="s">
        <v>1367</v>
      </c>
      <c r="E188" s="131" t="s">
        <v>1364</v>
      </c>
      <c r="F188" s="131" t="s">
        <v>1365</v>
      </c>
      <c r="G188" s="131">
        <v>2024</v>
      </c>
      <c r="H188" s="131" t="s">
        <v>74</v>
      </c>
      <c r="I188" s="131" t="s">
        <v>108</v>
      </c>
      <c r="J188" s="131" t="s">
        <v>1366</v>
      </c>
      <c r="K188" s="188" t="s">
        <v>1378</v>
      </c>
      <c r="L188" s="187">
        <v>4500</v>
      </c>
      <c r="M188" s="187"/>
      <c r="N188" s="187"/>
      <c r="O188" s="187">
        <v>4500</v>
      </c>
      <c r="P188" s="131" t="s">
        <v>1283</v>
      </c>
      <c r="Q188" s="131" t="s">
        <v>1393</v>
      </c>
      <c r="V188" s="131" t="s">
        <v>92</v>
      </c>
      <c r="X188" s="131" t="s">
        <v>1380</v>
      </c>
      <c r="Y188" s="39"/>
    </row>
    <row r="189" spans="1:25" ht="142.5" customHeight="1" x14ac:dyDescent="0.25">
      <c r="A189" s="187">
        <v>188</v>
      </c>
      <c r="B189" s="187" t="s">
        <v>1258</v>
      </c>
      <c r="C189" s="131" t="s">
        <v>1381</v>
      </c>
      <c r="D189" s="131" t="s">
        <v>1382</v>
      </c>
      <c r="E189" s="131" t="s">
        <v>1383</v>
      </c>
      <c r="F189" s="131" t="s">
        <v>1384</v>
      </c>
      <c r="G189" s="131">
        <v>2024</v>
      </c>
      <c r="H189" s="131" t="s">
        <v>74</v>
      </c>
      <c r="I189" s="131" t="s">
        <v>108</v>
      </c>
      <c r="J189" s="131" t="s">
        <v>1385</v>
      </c>
      <c r="K189" s="188" t="s">
        <v>1390</v>
      </c>
      <c r="L189" s="187">
        <v>4500</v>
      </c>
      <c r="M189" s="187"/>
      <c r="N189" s="187"/>
      <c r="O189" s="187">
        <v>4500</v>
      </c>
      <c r="P189" s="131" t="s">
        <v>1386</v>
      </c>
      <c r="Q189" s="131" t="s">
        <v>1393</v>
      </c>
      <c r="V189" s="131" t="s">
        <v>92</v>
      </c>
      <c r="X189" s="131" t="s">
        <v>1332</v>
      </c>
      <c r="Y189" s="39"/>
    </row>
    <row r="190" spans="1:25" ht="153" x14ac:dyDescent="0.25">
      <c r="A190" s="187">
        <v>189</v>
      </c>
      <c r="B190" s="187" t="s">
        <v>1245</v>
      </c>
      <c r="C190" s="131" t="s">
        <v>1387</v>
      </c>
      <c r="D190" s="131" t="s">
        <v>1334</v>
      </c>
      <c r="E190" s="131" t="s">
        <v>1388</v>
      </c>
      <c r="F190" s="131" t="s">
        <v>1392</v>
      </c>
      <c r="G190" s="131">
        <v>2024</v>
      </c>
      <c r="H190" s="131" t="s">
        <v>147</v>
      </c>
      <c r="I190" s="131" t="s">
        <v>108</v>
      </c>
      <c r="J190" s="131" t="s">
        <v>1391</v>
      </c>
      <c r="K190" s="188" t="s">
        <v>1389</v>
      </c>
      <c r="L190" s="187">
        <v>4500</v>
      </c>
      <c r="M190" s="187"/>
      <c r="N190" s="187"/>
      <c r="O190" s="187">
        <v>4500</v>
      </c>
      <c r="P190" s="131" t="s">
        <v>1386</v>
      </c>
      <c r="Q190" s="131" t="s">
        <v>1394</v>
      </c>
      <c r="V190" s="131" t="s">
        <v>92</v>
      </c>
      <c r="X190" s="131" t="s">
        <v>1697</v>
      </c>
      <c r="Y190" s="39"/>
    </row>
    <row r="191" spans="1:25" ht="153" x14ac:dyDescent="0.25">
      <c r="A191" s="187">
        <v>190</v>
      </c>
      <c r="B191" s="187" t="s">
        <v>1257</v>
      </c>
      <c r="C191" s="131" t="s">
        <v>1395</v>
      </c>
      <c r="D191" s="131" t="s">
        <v>1396</v>
      </c>
      <c r="E191" s="131" t="s">
        <v>1397</v>
      </c>
      <c r="F191" s="131" t="s">
        <v>1401</v>
      </c>
      <c r="G191" s="131">
        <v>2024</v>
      </c>
      <c r="H191" s="131" t="s">
        <v>74</v>
      </c>
      <c r="I191" s="131" t="s">
        <v>108</v>
      </c>
      <c r="J191" s="131" t="s">
        <v>1398</v>
      </c>
      <c r="K191" s="188" t="s">
        <v>1399</v>
      </c>
      <c r="L191" s="187">
        <v>4500</v>
      </c>
      <c r="M191" s="187"/>
      <c r="N191" s="187"/>
      <c r="O191" s="187">
        <v>4500</v>
      </c>
      <c r="P191" s="131" t="s">
        <v>1283</v>
      </c>
      <c r="Q191" s="131"/>
      <c r="V191" s="131" t="s">
        <v>1250</v>
      </c>
      <c r="X191" s="131" t="s">
        <v>1400</v>
      </c>
      <c r="Y191" s="39"/>
    </row>
    <row r="192" spans="1:25" ht="153" x14ac:dyDescent="0.25">
      <c r="A192" s="187">
        <v>191</v>
      </c>
      <c r="B192" s="187" t="s">
        <v>1257</v>
      </c>
      <c r="C192" s="131" t="s">
        <v>1395</v>
      </c>
      <c r="D192" s="131" t="s">
        <v>1396</v>
      </c>
      <c r="E192" s="131" t="s">
        <v>1402</v>
      </c>
      <c r="F192" s="131" t="s">
        <v>1405</v>
      </c>
      <c r="G192" s="131">
        <v>2024</v>
      </c>
      <c r="H192" s="131" t="s">
        <v>74</v>
      </c>
      <c r="I192" s="131" t="s">
        <v>108</v>
      </c>
      <c r="J192" s="131" t="s">
        <v>1403</v>
      </c>
      <c r="K192" s="188" t="s">
        <v>1404</v>
      </c>
      <c r="L192" s="187">
        <v>4500</v>
      </c>
      <c r="M192" s="187"/>
      <c r="N192" s="187"/>
      <c r="O192" s="187">
        <v>4500</v>
      </c>
      <c r="P192" s="131" t="s">
        <v>1283</v>
      </c>
      <c r="Q192" s="131"/>
      <c r="V192" s="131" t="s">
        <v>92</v>
      </c>
      <c r="X192" s="131" t="s">
        <v>1400</v>
      </c>
      <c r="Y192" s="39"/>
    </row>
    <row r="193" spans="1:26" s="209" customFormat="1" ht="204" x14ac:dyDescent="0.25">
      <c r="A193" s="200">
        <v>192</v>
      </c>
      <c r="B193" s="200" t="s">
        <v>1258</v>
      </c>
      <c r="C193" s="172" t="s">
        <v>287</v>
      </c>
      <c r="D193" s="172" t="s">
        <v>288</v>
      </c>
      <c r="E193" s="172" t="s">
        <v>1406</v>
      </c>
      <c r="F193" s="172" t="s">
        <v>1407</v>
      </c>
      <c r="G193" s="172">
        <v>2024</v>
      </c>
      <c r="H193" s="172" t="s">
        <v>74</v>
      </c>
      <c r="I193" s="172" t="s">
        <v>108</v>
      </c>
      <c r="J193" s="172" t="s">
        <v>1408</v>
      </c>
      <c r="K193" s="202" t="s">
        <v>1409</v>
      </c>
      <c r="L193" s="200">
        <v>4500</v>
      </c>
      <c r="M193" s="200"/>
      <c r="N193" s="200"/>
      <c r="O193" s="200">
        <v>4500</v>
      </c>
      <c r="P193" s="172" t="s">
        <v>1323</v>
      </c>
      <c r="Q193" s="172"/>
      <c r="R193" s="1"/>
      <c r="S193" s="1"/>
      <c r="T193" s="1"/>
      <c r="U193" s="1"/>
      <c r="V193" s="172" t="s">
        <v>92</v>
      </c>
      <c r="W193" s="1"/>
      <c r="X193" s="172" t="s">
        <v>1410</v>
      </c>
      <c r="Y193" s="39"/>
      <c r="Z193" s="4"/>
    </row>
    <row r="194" spans="1:26" ht="127.5" x14ac:dyDescent="0.25">
      <c r="A194" s="187">
        <v>193</v>
      </c>
      <c r="B194" s="187" t="s">
        <v>1258</v>
      </c>
      <c r="C194" s="131" t="s">
        <v>287</v>
      </c>
      <c r="D194" s="131" t="s">
        <v>288</v>
      </c>
      <c r="E194" s="131" t="s">
        <v>1413</v>
      </c>
      <c r="F194" s="131" t="s">
        <v>1414</v>
      </c>
      <c r="G194" s="131">
        <v>2024</v>
      </c>
      <c r="H194" s="131" t="s">
        <v>74</v>
      </c>
      <c r="I194" s="131" t="s">
        <v>108</v>
      </c>
      <c r="J194" s="131" t="s">
        <v>1415</v>
      </c>
      <c r="K194" s="188" t="s">
        <v>1411</v>
      </c>
      <c r="L194" s="187">
        <v>4500</v>
      </c>
      <c r="M194" s="187"/>
      <c r="N194" s="187"/>
      <c r="O194" s="187">
        <v>4500</v>
      </c>
      <c r="P194" s="131" t="s">
        <v>1323</v>
      </c>
      <c r="Q194" s="131"/>
      <c r="V194" s="131" t="s">
        <v>92</v>
      </c>
      <c r="X194" s="131" t="s">
        <v>1410</v>
      </c>
      <c r="Y194" s="39"/>
    </row>
    <row r="195" spans="1:26" ht="140.25" x14ac:dyDescent="0.25">
      <c r="A195" s="187">
        <v>194</v>
      </c>
      <c r="B195" s="187" t="s">
        <v>1257</v>
      </c>
      <c r="C195" s="131" t="s">
        <v>1395</v>
      </c>
      <c r="D195" s="131" t="s">
        <v>1412</v>
      </c>
      <c r="E195" s="131" t="s">
        <v>1423</v>
      </c>
      <c r="F195" s="131" t="s">
        <v>1424</v>
      </c>
      <c r="G195" s="131">
        <v>2024</v>
      </c>
      <c r="H195" s="131" t="s">
        <v>74</v>
      </c>
      <c r="I195" s="131" t="s">
        <v>108</v>
      </c>
      <c r="J195" s="131" t="s">
        <v>1425</v>
      </c>
      <c r="K195" s="188" t="s">
        <v>1426</v>
      </c>
      <c r="L195" s="187">
        <v>4500</v>
      </c>
      <c r="M195" s="187"/>
      <c r="N195" s="187"/>
      <c r="O195" s="187">
        <v>4500</v>
      </c>
      <c r="P195" s="131" t="s">
        <v>1283</v>
      </c>
      <c r="Q195" s="131"/>
      <c r="V195" s="131" t="s">
        <v>92</v>
      </c>
      <c r="X195" s="131" t="s">
        <v>1380</v>
      </c>
      <c r="Y195" s="39"/>
    </row>
    <row r="196" spans="1:26" ht="191.25" x14ac:dyDescent="0.25">
      <c r="A196" s="187">
        <v>195</v>
      </c>
      <c r="B196" s="187" t="s">
        <v>1245</v>
      </c>
      <c r="C196" s="131" t="s">
        <v>1416</v>
      </c>
      <c r="D196" s="131" t="s">
        <v>1417</v>
      </c>
      <c r="E196" s="131" t="s">
        <v>1418</v>
      </c>
      <c r="F196" s="131" t="s">
        <v>1419</v>
      </c>
      <c r="G196" s="131">
        <v>2024</v>
      </c>
      <c r="H196" s="131" t="s">
        <v>147</v>
      </c>
      <c r="I196" s="131" t="s">
        <v>108</v>
      </c>
      <c r="J196" s="131" t="s">
        <v>1420</v>
      </c>
      <c r="K196" s="188" t="s">
        <v>1421</v>
      </c>
      <c r="L196" s="187">
        <v>4500</v>
      </c>
      <c r="M196" s="187"/>
      <c r="N196" s="187"/>
      <c r="O196" s="187">
        <v>4500</v>
      </c>
      <c r="P196" s="131" t="s">
        <v>1422</v>
      </c>
      <c r="Q196" s="131"/>
      <c r="V196" s="131" t="s">
        <v>92</v>
      </c>
      <c r="X196" s="131" t="s">
        <v>1700</v>
      </c>
      <c r="Y196" s="39"/>
    </row>
    <row r="197" spans="1:26" ht="255" x14ac:dyDescent="0.25">
      <c r="A197" s="187">
        <v>196</v>
      </c>
      <c r="B197" s="187" t="s">
        <v>1245</v>
      </c>
      <c r="C197" s="131" t="s">
        <v>1433</v>
      </c>
      <c r="D197" s="131" t="s">
        <v>1427</v>
      </c>
      <c r="E197" s="131" t="s">
        <v>1428</v>
      </c>
      <c r="F197" s="131" t="s">
        <v>1429</v>
      </c>
      <c r="G197" s="131">
        <v>2024</v>
      </c>
      <c r="H197" s="131" t="s">
        <v>147</v>
      </c>
      <c r="I197" s="131" t="s">
        <v>108</v>
      </c>
      <c r="J197" s="131" t="s">
        <v>1430</v>
      </c>
      <c r="K197" s="188" t="s">
        <v>1431</v>
      </c>
      <c r="L197" s="187">
        <v>4500</v>
      </c>
      <c r="M197" s="187"/>
      <c r="N197" s="187"/>
      <c r="O197" s="187"/>
      <c r="P197" s="131" t="s">
        <v>1339</v>
      </c>
      <c r="Q197" s="131"/>
      <c r="V197" s="131" t="s">
        <v>92</v>
      </c>
      <c r="X197" s="131" t="s">
        <v>1432</v>
      </c>
      <c r="Y197" s="39"/>
    </row>
    <row r="198" spans="1:26" ht="114.75" x14ac:dyDescent="0.25">
      <c r="A198" s="187">
        <v>197</v>
      </c>
      <c r="B198" s="187" t="s">
        <v>1257</v>
      </c>
      <c r="C198" s="131" t="s">
        <v>131</v>
      </c>
      <c r="D198" s="131" t="s">
        <v>1434</v>
      </c>
      <c r="E198" s="131" t="s">
        <v>1435</v>
      </c>
      <c r="F198" s="131" t="s">
        <v>1437</v>
      </c>
      <c r="G198" s="131">
        <v>2024</v>
      </c>
      <c r="H198" s="131" t="s">
        <v>74</v>
      </c>
      <c r="I198" s="131" t="s">
        <v>108</v>
      </c>
      <c r="J198" s="131" t="s">
        <v>1436</v>
      </c>
      <c r="K198" s="188" t="s">
        <v>1444</v>
      </c>
      <c r="L198" s="187">
        <v>4500</v>
      </c>
      <c r="M198" s="187"/>
      <c r="N198" s="187"/>
      <c r="O198" s="187"/>
      <c r="P198" s="131" t="s">
        <v>1283</v>
      </c>
      <c r="Q198" s="131"/>
      <c r="V198" s="131" t="s">
        <v>92</v>
      </c>
      <c r="X198" s="131" t="s">
        <v>1438</v>
      </c>
      <c r="Y198" s="39"/>
    </row>
    <row r="199" spans="1:26" ht="102" x14ac:dyDescent="0.25">
      <c r="A199" s="187">
        <v>198</v>
      </c>
      <c r="B199" s="187" t="s">
        <v>1258</v>
      </c>
      <c r="C199" s="131" t="s">
        <v>1440</v>
      </c>
      <c r="D199" s="131" t="s">
        <v>1441</v>
      </c>
      <c r="E199" s="131" t="s">
        <v>1439</v>
      </c>
      <c r="F199" s="131" t="s">
        <v>1442</v>
      </c>
      <c r="G199" s="131">
        <v>2024</v>
      </c>
      <c r="H199" s="131" t="s">
        <v>74</v>
      </c>
      <c r="I199" s="131" t="s">
        <v>108</v>
      </c>
      <c r="J199" s="131" t="s">
        <v>1443</v>
      </c>
      <c r="K199" s="188" t="s">
        <v>1445</v>
      </c>
      <c r="L199" s="187">
        <v>4500</v>
      </c>
      <c r="M199" s="187"/>
      <c r="N199" s="187"/>
      <c r="O199" s="187"/>
      <c r="P199" s="131" t="s">
        <v>1323</v>
      </c>
      <c r="Q199" s="131"/>
      <c r="V199" s="131" t="s">
        <v>92</v>
      </c>
      <c r="X199" s="131" t="s">
        <v>1446</v>
      </c>
      <c r="Y199" s="39"/>
    </row>
    <row r="200" spans="1:26" ht="102" x14ac:dyDescent="0.25">
      <c r="A200" s="187">
        <v>199</v>
      </c>
      <c r="B200" s="187" t="s">
        <v>1257</v>
      </c>
      <c r="C200" s="131" t="s">
        <v>1267</v>
      </c>
      <c r="D200" s="131" t="s">
        <v>1447</v>
      </c>
      <c r="E200" s="131" t="s">
        <v>1448</v>
      </c>
      <c r="F200" s="131" t="s">
        <v>1449</v>
      </c>
      <c r="G200" s="131">
        <v>2024</v>
      </c>
      <c r="H200" s="131" t="s">
        <v>74</v>
      </c>
      <c r="I200" s="131" t="s">
        <v>108</v>
      </c>
      <c r="J200" s="131" t="s">
        <v>1450</v>
      </c>
      <c r="K200" s="188" t="s">
        <v>1451</v>
      </c>
      <c r="L200" s="187">
        <v>4500</v>
      </c>
      <c r="M200" s="187"/>
      <c r="N200" s="187"/>
      <c r="O200" s="187"/>
      <c r="P200" s="131" t="s">
        <v>1283</v>
      </c>
      <c r="Q200" s="131"/>
      <c r="V200" s="131" t="s">
        <v>92</v>
      </c>
      <c r="X200" s="131" t="s">
        <v>1452</v>
      </c>
      <c r="Y200" s="39"/>
    </row>
    <row r="201" spans="1:26" ht="114.75" x14ac:dyDescent="0.25">
      <c r="A201" s="187">
        <v>200</v>
      </c>
      <c r="B201" s="187" t="s">
        <v>1257</v>
      </c>
      <c r="C201" s="131" t="s">
        <v>1267</v>
      </c>
      <c r="D201" s="131" t="s">
        <v>1453</v>
      </c>
      <c r="E201" s="131" t="s">
        <v>1454</v>
      </c>
      <c r="F201" s="131" t="s">
        <v>1455</v>
      </c>
      <c r="G201" s="131">
        <v>2024</v>
      </c>
      <c r="H201" s="131" t="s">
        <v>74</v>
      </c>
      <c r="I201" s="131" t="s">
        <v>108</v>
      </c>
      <c r="J201" s="131" t="s">
        <v>1456</v>
      </c>
      <c r="K201" s="188" t="s">
        <v>1457</v>
      </c>
      <c r="L201" s="187">
        <v>4500</v>
      </c>
      <c r="M201" s="187"/>
      <c r="N201" s="187"/>
      <c r="O201" s="187"/>
      <c r="P201" s="131" t="s">
        <v>1283</v>
      </c>
      <c r="Q201" s="131"/>
      <c r="V201" s="131" t="s">
        <v>92</v>
      </c>
      <c r="X201" s="131" t="s">
        <v>1452</v>
      </c>
      <c r="Y201" s="39"/>
    </row>
    <row r="202" spans="1:26" ht="153" x14ac:dyDescent="0.25">
      <c r="A202" s="187">
        <v>201</v>
      </c>
      <c r="B202" s="187" t="s">
        <v>1245</v>
      </c>
      <c r="C202" s="131" t="s">
        <v>1458</v>
      </c>
      <c r="D202" s="131" t="s">
        <v>1459</v>
      </c>
      <c r="E202" s="131" t="s">
        <v>1460</v>
      </c>
      <c r="F202" s="131" t="s">
        <v>1461</v>
      </c>
      <c r="G202" s="131">
        <v>2024</v>
      </c>
      <c r="H202" s="131" t="s">
        <v>147</v>
      </c>
      <c r="I202" s="131" t="s">
        <v>108</v>
      </c>
      <c r="J202" s="131" t="s">
        <v>1462</v>
      </c>
      <c r="K202" s="188" t="s">
        <v>1463</v>
      </c>
      <c r="L202" s="187">
        <v>4500</v>
      </c>
      <c r="M202" s="187"/>
      <c r="N202" s="187"/>
      <c r="O202" s="187"/>
      <c r="P202" s="131" t="s">
        <v>1339</v>
      </c>
      <c r="Q202" s="131"/>
      <c r="V202" s="131" t="s">
        <v>92</v>
      </c>
      <c r="X202" s="131" t="s">
        <v>1464</v>
      </c>
      <c r="Y202" s="39"/>
    </row>
    <row r="203" spans="1:26" s="209" customFormat="1" ht="165.75" x14ac:dyDescent="0.25">
      <c r="A203" s="200">
        <v>202</v>
      </c>
      <c r="B203" s="200" t="s">
        <v>1245</v>
      </c>
      <c r="C203" s="172" t="s">
        <v>1458</v>
      </c>
      <c r="D203" s="172" t="s">
        <v>1458</v>
      </c>
      <c r="E203" s="172" t="s">
        <v>1465</v>
      </c>
      <c r="F203" s="172" t="s">
        <v>1466</v>
      </c>
      <c r="G203" s="172">
        <v>2024</v>
      </c>
      <c r="H203" s="172" t="s">
        <v>147</v>
      </c>
      <c r="I203" s="172" t="s">
        <v>108</v>
      </c>
      <c r="J203" s="172" t="s">
        <v>1467</v>
      </c>
      <c r="K203" s="202" t="s">
        <v>1468</v>
      </c>
      <c r="L203" s="200">
        <v>4500</v>
      </c>
      <c r="M203" s="200"/>
      <c r="N203" s="200"/>
      <c r="O203" s="200"/>
      <c r="P203" s="172" t="s">
        <v>1339</v>
      </c>
      <c r="Q203" s="172"/>
      <c r="R203" s="1"/>
      <c r="S203" s="1"/>
      <c r="T203" s="1"/>
      <c r="U203" s="1"/>
      <c r="V203" s="172" t="s">
        <v>92</v>
      </c>
      <c r="W203" s="1"/>
      <c r="X203" s="172" t="s">
        <v>1464</v>
      </c>
      <c r="Y203" s="39"/>
      <c r="Z203" s="4"/>
    </row>
    <row r="204" spans="1:26" ht="165.75" x14ac:dyDescent="0.25">
      <c r="A204" s="187">
        <v>203</v>
      </c>
      <c r="B204" s="187" t="s">
        <v>1257</v>
      </c>
      <c r="C204" s="131" t="s">
        <v>131</v>
      </c>
      <c r="D204" s="131" t="s">
        <v>1469</v>
      </c>
      <c r="E204" s="206" t="s">
        <v>1470</v>
      </c>
      <c r="F204" s="131" t="s">
        <v>1471</v>
      </c>
      <c r="G204" s="131">
        <v>2025</v>
      </c>
      <c r="H204" s="131" t="s">
        <v>74</v>
      </c>
      <c r="I204" s="131" t="s">
        <v>108</v>
      </c>
      <c r="J204" s="131" t="s">
        <v>1472</v>
      </c>
      <c r="K204" s="188" t="s">
        <v>1473</v>
      </c>
      <c r="L204" s="187">
        <v>4500</v>
      </c>
      <c r="M204" s="187"/>
      <c r="N204" s="187"/>
      <c r="O204" s="187"/>
      <c r="P204" s="131" t="s">
        <v>1283</v>
      </c>
      <c r="Q204" s="131"/>
      <c r="V204" s="131" t="s">
        <v>92</v>
      </c>
      <c r="X204" s="131" t="s">
        <v>1474</v>
      </c>
      <c r="Y204" s="39"/>
    </row>
    <row r="205" spans="1:26" ht="140.25" x14ac:dyDescent="0.25">
      <c r="A205" s="187">
        <v>204</v>
      </c>
      <c r="B205" s="187" t="s">
        <v>1257</v>
      </c>
      <c r="C205" s="131" t="s">
        <v>131</v>
      </c>
      <c r="D205" s="131" t="s">
        <v>1476</v>
      </c>
      <c r="E205" s="206" t="s">
        <v>1475</v>
      </c>
      <c r="F205" s="131" t="s">
        <v>1480</v>
      </c>
      <c r="G205" s="131">
        <v>2025</v>
      </c>
      <c r="H205" s="131" t="s">
        <v>74</v>
      </c>
      <c r="I205" s="131" t="s">
        <v>696</v>
      </c>
      <c r="J205" s="131" t="s">
        <v>1477</v>
      </c>
      <c r="K205" s="188" t="s">
        <v>1478</v>
      </c>
      <c r="L205" s="187">
        <v>4500</v>
      </c>
      <c r="M205" s="187"/>
      <c r="N205" s="187"/>
      <c r="O205" s="187"/>
      <c r="P205" s="131" t="s">
        <v>1283</v>
      </c>
      <c r="Q205" s="131"/>
      <c r="V205" s="131" t="s">
        <v>92</v>
      </c>
      <c r="X205" s="131" t="s">
        <v>1479</v>
      </c>
      <c r="Y205" s="39"/>
    </row>
    <row r="206" spans="1:26" ht="153" x14ac:dyDescent="0.25">
      <c r="A206" s="187">
        <v>205</v>
      </c>
      <c r="B206" s="187" t="s">
        <v>1257</v>
      </c>
      <c r="C206" s="131" t="s">
        <v>131</v>
      </c>
      <c r="D206" s="131" t="s">
        <v>1484</v>
      </c>
      <c r="E206" s="206" t="s">
        <v>1481</v>
      </c>
      <c r="F206" s="131" t="s">
        <v>1485</v>
      </c>
      <c r="G206" s="131">
        <v>2025</v>
      </c>
      <c r="H206" s="131" t="s">
        <v>74</v>
      </c>
      <c r="I206" s="131" t="s">
        <v>108</v>
      </c>
      <c r="J206" s="131" t="s">
        <v>1482</v>
      </c>
      <c r="K206" s="188" t="s">
        <v>1483</v>
      </c>
      <c r="L206" s="187">
        <v>4500</v>
      </c>
      <c r="M206" s="187"/>
      <c r="N206" s="187"/>
      <c r="O206" s="187"/>
      <c r="P206" s="131" t="s">
        <v>1283</v>
      </c>
      <c r="Q206" s="131"/>
      <c r="V206" s="131" t="s">
        <v>92</v>
      </c>
      <c r="X206" s="131" t="s">
        <v>1479</v>
      </c>
      <c r="Y206" s="39"/>
    </row>
    <row r="207" spans="1:26" ht="153" x14ac:dyDescent="0.25">
      <c r="A207" s="187">
        <v>206</v>
      </c>
      <c r="B207" s="187" t="s">
        <v>1257</v>
      </c>
      <c r="C207" s="131" t="s">
        <v>1488</v>
      </c>
      <c r="D207" s="131" t="s">
        <v>1489</v>
      </c>
      <c r="E207" s="206" t="s">
        <v>1486</v>
      </c>
      <c r="F207" s="131" t="s">
        <v>1490</v>
      </c>
      <c r="G207" s="131">
        <v>2025</v>
      </c>
      <c r="H207" s="131" t="s">
        <v>74</v>
      </c>
      <c r="I207" s="131" t="s">
        <v>108</v>
      </c>
      <c r="J207" s="131" t="s">
        <v>1487</v>
      </c>
      <c r="K207" s="188" t="s">
        <v>1491</v>
      </c>
      <c r="L207" s="187">
        <v>4500</v>
      </c>
      <c r="M207" s="187"/>
      <c r="N207" s="187"/>
      <c r="O207" s="187"/>
      <c r="P207" s="131" t="s">
        <v>1283</v>
      </c>
      <c r="Q207" s="131"/>
      <c r="V207" s="131" t="s">
        <v>92</v>
      </c>
      <c r="X207" s="131" t="s">
        <v>1479</v>
      </c>
      <c r="Y207" s="39"/>
    </row>
    <row r="208" spans="1:26" ht="165.75" x14ac:dyDescent="0.25">
      <c r="A208" s="187">
        <v>207</v>
      </c>
      <c r="B208" s="187" t="s">
        <v>1257</v>
      </c>
      <c r="C208" s="131" t="s">
        <v>1494</v>
      </c>
      <c r="D208" s="131" t="s">
        <v>1493</v>
      </c>
      <c r="E208" s="206" t="s">
        <v>1492</v>
      </c>
      <c r="F208" s="131" t="s">
        <v>1497</v>
      </c>
      <c r="G208" s="131">
        <v>2025</v>
      </c>
      <c r="H208" s="131" t="s">
        <v>74</v>
      </c>
      <c r="I208" s="131" t="s">
        <v>108</v>
      </c>
      <c r="J208" s="131" t="s">
        <v>1495</v>
      </c>
      <c r="K208" s="188" t="s">
        <v>1496</v>
      </c>
      <c r="L208" s="187">
        <v>4500</v>
      </c>
      <c r="M208" s="187"/>
      <c r="N208" s="187"/>
      <c r="O208" s="187"/>
      <c r="P208" s="131" t="s">
        <v>1283</v>
      </c>
      <c r="Q208" s="131"/>
      <c r="V208" s="131" t="s">
        <v>92</v>
      </c>
      <c r="X208" s="131" t="s">
        <v>1474</v>
      </c>
      <c r="Y208" s="39"/>
    </row>
    <row r="209" spans="1:25" ht="153" x14ac:dyDescent="0.25">
      <c r="A209" s="187">
        <v>208</v>
      </c>
      <c r="B209" s="187" t="s">
        <v>1257</v>
      </c>
      <c r="C209" s="131" t="s">
        <v>1500</v>
      </c>
      <c r="D209" s="131" t="s">
        <v>1499</v>
      </c>
      <c r="E209" s="206" t="s">
        <v>1498</v>
      </c>
      <c r="F209" s="131" t="s">
        <v>1503</v>
      </c>
      <c r="G209" s="131">
        <v>2025</v>
      </c>
      <c r="H209" s="131" t="s">
        <v>74</v>
      </c>
      <c r="I209" s="131" t="s">
        <v>108</v>
      </c>
      <c r="J209" s="131" t="s">
        <v>1501</v>
      </c>
      <c r="K209" s="188" t="s">
        <v>1502</v>
      </c>
      <c r="L209" s="187">
        <v>4500</v>
      </c>
      <c r="M209" s="187"/>
      <c r="N209" s="187"/>
      <c r="O209" s="187"/>
      <c r="P209" s="131" t="s">
        <v>1283</v>
      </c>
      <c r="Q209" s="131"/>
      <c r="V209" s="131" t="s">
        <v>92</v>
      </c>
      <c r="X209" s="131" t="s">
        <v>1474</v>
      </c>
      <c r="Y209" s="39"/>
    </row>
    <row r="210" spans="1:25" ht="165.75" x14ac:dyDescent="0.25">
      <c r="A210" s="187">
        <v>209</v>
      </c>
      <c r="B210" s="187" t="s">
        <v>1257</v>
      </c>
      <c r="C210" s="131" t="s">
        <v>1506</v>
      </c>
      <c r="D210" s="131" t="s">
        <v>1505</v>
      </c>
      <c r="E210" s="206" t="s">
        <v>1504</v>
      </c>
      <c r="F210" s="131" t="s">
        <v>1509</v>
      </c>
      <c r="G210" s="131">
        <v>2025</v>
      </c>
      <c r="H210" s="131" t="s">
        <v>74</v>
      </c>
      <c r="I210" s="131" t="s">
        <v>696</v>
      </c>
      <c r="J210" s="131" t="s">
        <v>1507</v>
      </c>
      <c r="K210" s="188" t="s">
        <v>1508</v>
      </c>
      <c r="L210" s="187">
        <v>4500</v>
      </c>
      <c r="M210" s="187"/>
      <c r="N210" s="187"/>
      <c r="O210" s="187"/>
      <c r="P210" s="131" t="s">
        <v>1283</v>
      </c>
      <c r="Q210" s="131"/>
      <c r="V210" s="131" t="s">
        <v>92</v>
      </c>
      <c r="X210" s="131" t="s">
        <v>1474</v>
      </c>
      <c r="Y210" s="39"/>
    </row>
    <row r="211" spans="1:25" ht="153" x14ac:dyDescent="0.25">
      <c r="A211" s="187">
        <v>210</v>
      </c>
      <c r="B211" s="187" t="s">
        <v>1257</v>
      </c>
      <c r="C211" s="131" t="s">
        <v>1512</v>
      </c>
      <c r="D211" s="131" t="s">
        <v>1511</v>
      </c>
      <c r="E211" s="206" t="s">
        <v>1510</v>
      </c>
      <c r="F211" s="131" t="s">
        <v>1515</v>
      </c>
      <c r="G211" s="131">
        <v>2025</v>
      </c>
      <c r="H211" s="131" t="s">
        <v>74</v>
      </c>
      <c r="I211" s="131" t="s">
        <v>108</v>
      </c>
      <c r="J211" s="131" t="s">
        <v>1513</v>
      </c>
      <c r="K211" s="188" t="s">
        <v>1514</v>
      </c>
      <c r="L211" s="187">
        <v>4500</v>
      </c>
      <c r="M211" s="187"/>
      <c r="N211" s="187"/>
      <c r="O211" s="187"/>
      <c r="P211" s="131" t="s">
        <v>1283</v>
      </c>
      <c r="Q211" s="131"/>
      <c r="V211" s="131" t="s">
        <v>92</v>
      </c>
      <c r="X211" s="131" t="s">
        <v>1474</v>
      </c>
      <c r="Y211" s="39"/>
    </row>
    <row r="212" spans="1:25" ht="153" x14ac:dyDescent="0.25">
      <c r="A212" s="187">
        <v>211</v>
      </c>
      <c r="B212" s="187" t="s">
        <v>1257</v>
      </c>
      <c r="C212" s="131" t="s">
        <v>1506</v>
      </c>
      <c r="D212" s="131" t="s">
        <v>1517</v>
      </c>
      <c r="E212" s="206" t="s">
        <v>1516</v>
      </c>
      <c r="F212" s="131" t="s">
        <v>1520</v>
      </c>
      <c r="G212" s="131">
        <v>2025</v>
      </c>
      <c r="H212" s="131" t="s">
        <v>74</v>
      </c>
      <c r="I212" s="131" t="s">
        <v>108</v>
      </c>
      <c r="J212" s="131" t="s">
        <v>1518</v>
      </c>
      <c r="K212" s="188" t="s">
        <v>1519</v>
      </c>
      <c r="L212" s="187">
        <v>4500</v>
      </c>
      <c r="M212" s="187"/>
      <c r="N212" s="187"/>
      <c r="O212" s="187"/>
      <c r="P212" s="131" t="s">
        <v>1283</v>
      </c>
      <c r="Q212" s="131"/>
      <c r="V212" s="131" t="s">
        <v>92</v>
      </c>
      <c r="X212" s="131" t="s">
        <v>1474</v>
      </c>
      <c r="Y212" s="39"/>
    </row>
    <row r="213" spans="1:25" ht="140.25" x14ac:dyDescent="0.25">
      <c r="A213" s="187">
        <v>212</v>
      </c>
      <c r="B213" s="187" t="s">
        <v>1257</v>
      </c>
      <c r="C213" s="131" t="s">
        <v>131</v>
      </c>
      <c r="D213" s="131" t="s">
        <v>1522</v>
      </c>
      <c r="E213" s="206" t="s">
        <v>1521</v>
      </c>
      <c r="F213" s="131" t="s">
        <v>1525</v>
      </c>
      <c r="G213" s="131">
        <v>2025</v>
      </c>
      <c r="H213" s="131" t="s">
        <v>74</v>
      </c>
      <c r="I213" s="131" t="s">
        <v>108</v>
      </c>
      <c r="J213" s="131" t="s">
        <v>1523</v>
      </c>
      <c r="K213" s="188" t="s">
        <v>1524</v>
      </c>
      <c r="L213" s="187">
        <v>4500</v>
      </c>
      <c r="M213" s="187"/>
      <c r="N213" s="187"/>
      <c r="O213" s="187"/>
      <c r="P213" s="131" t="s">
        <v>1283</v>
      </c>
      <c r="Q213" s="131"/>
      <c r="V213" s="131" t="s">
        <v>92</v>
      </c>
      <c r="X213" s="131" t="s">
        <v>1479</v>
      </c>
      <c r="Y213" s="39"/>
    </row>
    <row r="214" spans="1:25" ht="140.25" x14ac:dyDescent="0.25">
      <c r="A214" s="187">
        <v>213</v>
      </c>
      <c r="B214" s="187" t="s">
        <v>1257</v>
      </c>
      <c r="C214" s="131" t="s">
        <v>1530</v>
      </c>
      <c r="D214" s="131" t="s">
        <v>1526</v>
      </c>
      <c r="E214" s="206" t="s">
        <v>1527</v>
      </c>
      <c r="F214" s="131" t="s">
        <v>1529</v>
      </c>
      <c r="G214" s="131">
        <v>2025</v>
      </c>
      <c r="H214" s="131" t="s">
        <v>74</v>
      </c>
      <c r="I214" s="131" t="s">
        <v>108</v>
      </c>
      <c r="J214" s="131" t="s">
        <v>1528</v>
      </c>
      <c r="K214" s="188" t="s">
        <v>1536</v>
      </c>
      <c r="L214" s="187">
        <v>4500</v>
      </c>
      <c r="M214" s="187"/>
      <c r="N214" s="187"/>
      <c r="O214" s="187"/>
      <c r="P214" s="131"/>
      <c r="Q214" s="131"/>
      <c r="V214" s="131" t="s">
        <v>92</v>
      </c>
      <c r="X214" s="131" t="s">
        <v>1479</v>
      </c>
      <c r="Y214" s="39"/>
    </row>
    <row r="215" spans="1:25" ht="153" x14ac:dyDescent="0.25">
      <c r="A215" s="187">
        <v>214</v>
      </c>
      <c r="B215" s="187" t="s">
        <v>1258</v>
      </c>
      <c r="C215" s="131" t="s">
        <v>287</v>
      </c>
      <c r="D215" s="131" t="s">
        <v>1532</v>
      </c>
      <c r="E215" s="206" t="s">
        <v>1531</v>
      </c>
      <c r="F215" s="131" t="s">
        <v>1533</v>
      </c>
      <c r="G215" s="131">
        <v>2025</v>
      </c>
      <c r="H215" s="131" t="s">
        <v>74</v>
      </c>
      <c r="I215" s="131" t="s">
        <v>108</v>
      </c>
      <c r="J215" s="131" t="s">
        <v>1534</v>
      </c>
      <c r="K215" s="188" t="s">
        <v>1535</v>
      </c>
      <c r="L215" s="187">
        <v>4500</v>
      </c>
      <c r="M215" s="187"/>
      <c r="N215" s="187"/>
      <c r="O215" s="187"/>
      <c r="P215" s="131"/>
      <c r="Q215" s="131"/>
      <c r="V215" s="131" t="s">
        <v>92</v>
      </c>
      <c r="X215" s="131" t="s">
        <v>1446</v>
      </c>
      <c r="Y215" s="39"/>
    </row>
    <row r="216" spans="1:25" ht="280.5" x14ac:dyDescent="0.25">
      <c r="A216" s="187">
        <v>215</v>
      </c>
      <c r="B216" s="187" t="s">
        <v>1245</v>
      </c>
      <c r="C216" s="131" t="s">
        <v>1387</v>
      </c>
      <c r="D216" s="131" t="s">
        <v>1537</v>
      </c>
      <c r="E216" s="206" t="s">
        <v>1538</v>
      </c>
      <c r="F216" s="131" t="s">
        <v>1541</v>
      </c>
      <c r="G216" s="131">
        <v>2025</v>
      </c>
      <c r="H216" s="131" t="s">
        <v>30</v>
      </c>
      <c r="I216" s="131" t="s">
        <v>1555</v>
      </c>
      <c r="J216" s="131" t="s">
        <v>1539</v>
      </c>
      <c r="K216" s="188" t="s">
        <v>1540</v>
      </c>
      <c r="L216" s="187" t="s">
        <v>1542</v>
      </c>
      <c r="M216" s="187"/>
      <c r="N216" s="187"/>
      <c r="O216" s="187"/>
      <c r="P216" s="131"/>
      <c r="Q216" s="131"/>
      <c r="V216" s="131" t="s">
        <v>92</v>
      </c>
      <c r="X216" s="131" t="s">
        <v>1701</v>
      </c>
      <c r="Y216" s="39"/>
    </row>
    <row r="217" spans="1:25" ht="153" x14ac:dyDescent="0.25">
      <c r="A217" s="187">
        <v>216</v>
      </c>
      <c r="B217" s="187" t="s">
        <v>1245</v>
      </c>
      <c r="C217" s="131" t="s">
        <v>1458</v>
      </c>
      <c r="D217" s="131" t="s">
        <v>1543</v>
      </c>
      <c r="E217" s="206" t="s">
        <v>1544</v>
      </c>
      <c r="F217" s="131" t="s">
        <v>1545</v>
      </c>
      <c r="G217" s="131">
        <v>2025</v>
      </c>
      <c r="H217" s="131" t="s">
        <v>74</v>
      </c>
      <c r="I217" s="131" t="s">
        <v>108</v>
      </c>
      <c r="J217" s="131" t="s">
        <v>1546</v>
      </c>
      <c r="K217" s="188" t="s">
        <v>1547</v>
      </c>
      <c r="L217" s="187">
        <v>5000</v>
      </c>
      <c r="M217" s="187"/>
      <c r="N217" s="187"/>
      <c r="O217" s="187"/>
      <c r="P217" s="131"/>
      <c r="Q217" s="131"/>
      <c r="V217" s="131" t="s">
        <v>92</v>
      </c>
      <c r="X217" s="131" t="s">
        <v>1548</v>
      </c>
      <c r="Y217" s="39"/>
    </row>
    <row r="218" spans="1:25" ht="153" x14ac:dyDescent="0.25">
      <c r="A218" s="187">
        <v>217</v>
      </c>
      <c r="B218" s="187" t="s">
        <v>1257</v>
      </c>
      <c r="C218" s="131" t="s">
        <v>1395</v>
      </c>
      <c r="D218" s="131" t="s">
        <v>1550</v>
      </c>
      <c r="E218" s="206" t="s">
        <v>1549</v>
      </c>
      <c r="F218" s="131" t="s">
        <v>1553</v>
      </c>
      <c r="G218" s="131">
        <v>2025</v>
      </c>
      <c r="H218" s="131" t="s">
        <v>74</v>
      </c>
      <c r="I218" s="131" t="s">
        <v>108</v>
      </c>
      <c r="J218" s="131" t="s">
        <v>1551</v>
      </c>
      <c r="K218" s="188" t="s">
        <v>1552</v>
      </c>
      <c r="L218" s="187">
        <v>5000</v>
      </c>
      <c r="M218" s="187"/>
      <c r="N218" s="187"/>
      <c r="O218" s="187"/>
      <c r="P218" s="131"/>
      <c r="Q218" s="131"/>
      <c r="V218" s="131" t="s">
        <v>92</v>
      </c>
      <c r="X218" s="131" t="s">
        <v>1474</v>
      </c>
      <c r="Y218" s="39"/>
    </row>
    <row r="219" spans="1:25" ht="178.5" x14ac:dyDescent="0.25">
      <c r="A219" s="187">
        <v>218</v>
      </c>
      <c r="B219" s="187" t="s">
        <v>1245</v>
      </c>
      <c r="C219" s="131" t="s">
        <v>1556</v>
      </c>
      <c r="D219" s="131" t="s">
        <v>1558</v>
      </c>
      <c r="E219" s="206" t="s">
        <v>1557</v>
      </c>
      <c r="F219" s="131" t="s">
        <v>1559</v>
      </c>
      <c r="G219" s="131">
        <v>2025</v>
      </c>
      <c r="H219" s="131" t="s">
        <v>147</v>
      </c>
      <c r="I219" s="131" t="s">
        <v>108</v>
      </c>
      <c r="J219" s="131" t="s">
        <v>1560</v>
      </c>
      <c r="K219" s="188" t="s">
        <v>1561</v>
      </c>
      <c r="L219" s="187">
        <v>5000</v>
      </c>
      <c r="M219" s="187"/>
      <c r="N219" s="187"/>
      <c r="O219" s="187"/>
      <c r="P219" s="131"/>
      <c r="Q219" s="131"/>
      <c r="V219" s="131" t="s">
        <v>92</v>
      </c>
      <c r="X219" s="131" t="s">
        <v>1562</v>
      </c>
      <c r="Y219" s="39"/>
    </row>
    <row r="220" spans="1:25" ht="127.5" x14ac:dyDescent="0.25">
      <c r="A220" s="187">
        <v>219</v>
      </c>
      <c r="B220" s="187" t="s">
        <v>1258</v>
      </c>
      <c r="C220" s="131" t="s">
        <v>287</v>
      </c>
      <c r="D220" s="131" t="s">
        <v>1564</v>
      </c>
      <c r="E220" s="206" t="s">
        <v>1563</v>
      </c>
      <c r="F220" s="131" t="s">
        <v>1567</v>
      </c>
      <c r="G220" s="131">
        <v>2025</v>
      </c>
      <c r="H220" s="131" t="s">
        <v>74</v>
      </c>
      <c r="I220" s="131" t="s">
        <v>108</v>
      </c>
      <c r="J220" s="131" t="s">
        <v>1565</v>
      </c>
      <c r="K220" s="188" t="s">
        <v>1566</v>
      </c>
      <c r="L220" s="187">
        <v>5000</v>
      </c>
      <c r="M220" s="187"/>
      <c r="N220" s="187"/>
      <c r="O220" s="187"/>
      <c r="P220" s="131"/>
      <c r="Q220" s="131"/>
      <c r="V220" s="131" t="s">
        <v>92</v>
      </c>
      <c r="X220" s="131" t="s">
        <v>1568</v>
      </c>
      <c r="Y220" s="39"/>
    </row>
    <row r="221" spans="1:25" ht="280.5" x14ac:dyDescent="0.25">
      <c r="A221" s="187">
        <v>220</v>
      </c>
      <c r="B221" s="187" t="s">
        <v>1245</v>
      </c>
      <c r="C221" s="131" t="s">
        <v>1556</v>
      </c>
      <c r="D221" s="131" t="s">
        <v>1570</v>
      </c>
      <c r="E221" s="206" t="s">
        <v>1569</v>
      </c>
      <c r="F221" s="131" t="s">
        <v>1571</v>
      </c>
      <c r="G221" s="131">
        <v>2025</v>
      </c>
      <c r="H221" s="131" t="s">
        <v>147</v>
      </c>
      <c r="I221" s="131" t="s">
        <v>108</v>
      </c>
      <c r="J221" s="131" t="s">
        <v>1572</v>
      </c>
      <c r="K221" s="188" t="s">
        <v>1573</v>
      </c>
      <c r="L221" s="187">
        <v>5000</v>
      </c>
      <c r="M221" s="187"/>
      <c r="N221" s="187"/>
      <c r="O221" s="187"/>
      <c r="P221" s="131"/>
      <c r="Q221" s="131"/>
      <c r="V221" s="131" t="s">
        <v>92</v>
      </c>
      <c r="X221" s="131" t="s">
        <v>1581</v>
      </c>
      <c r="Y221" s="39"/>
    </row>
    <row r="222" spans="1:25" ht="140.25" x14ac:dyDescent="0.25">
      <c r="A222" s="187">
        <v>221</v>
      </c>
      <c r="B222" s="187" t="s">
        <v>1257</v>
      </c>
      <c r="C222" s="131" t="s">
        <v>1574</v>
      </c>
      <c r="D222" s="131" t="s">
        <v>1576</v>
      </c>
      <c r="E222" s="206" t="s">
        <v>1575</v>
      </c>
      <c r="F222" s="131" t="s">
        <v>1577</v>
      </c>
      <c r="G222" s="131">
        <v>2025</v>
      </c>
      <c r="H222" s="131" t="s">
        <v>74</v>
      </c>
      <c r="I222" s="131" t="s">
        <v>108</v>
      </c>
      <c r="J222" s="131" t="s">
        <v>1578</v>
      </c>
      <c r="K222" s="188" t="s">
        <v>1579</v>
      </c>
      <c r="L222" s="187">
        <v>5000</v>
      </c>
      <c r="M222" s="187"/>
      <c r="N222" s="187"/>
      <c r="O222" s="187"/>
      <c r="P222" s="131"/>
      <c r="Q222" s="131"/>
      <c r="V222" s="131" t="s">
        <v>92</v>
      </c>
      <c r="X222" s="131" t="s">
        <v>1580</v>
      </c>
      <c r="Y222" s="39"/>
    </row>
    <row r="223" spans="1:25" ht="204" x14ac:dyDescent="0.25">
      <c r="A223" s="187">
        <v>222</v>
      </c>
      <c r="B223" s="187" t="s">
        <v>1258</v>
      </c>
      <c r="C223" s="131" t="s">
        <v>287</v>
      </c>
      <c r="D223" s="131" t="s">
        <v>1564</v>
      </c>
      <c r="E223" s="206" t="s">
        <v>1583</v>
      </c>
      <c r="F223" s="131" t="s">
        <v>1582</v>
      </c>
      <c r="G223" s="131">
        <v>2025</v>
      </c>
      <c r="H223" s="131" t="s">
        <v>74</v>
      </c>
      <c r="I223" s="131" t="s">
        <v>108</v>
      </c>
      <c r="J223" s="131" t="s">
        <v>1584</v>
      </c>
      <c r="K223" s="188" t="s">
        <v>1585</v>
      </c>
      <c r="L223" s="187">
        <v>5000</v>
      </c>
      <c r="M223" s="187"/>
      <c r="N223" s="187"/>
      <c r="O223" s="187"/>
      <c r="P223" s="131"/>
      <c r="Q223" s="131"/>
      <c r="V223" s="131" t="s">
        <v>92</v>
      </c>
      <c r="X223" s="131" t="s">
        <v>1568</v>
      </c>
      <c r="Y223" s="39"/>
    </row>
    <row r="224" spans="1:25" ht="204" x14ac:dyDescent="0.25">
      <c r="A224" s="187">
        <v>223</v>
      </c>
      <c r="B224" s="187" t="s">
        <v>1258</v>
      </c>
      <c r="C224" s="131" t="s">
        <v>287</v>
      </c>
      <c r="D224" s="131" t="s">
        <v>1586</v>
      </c>
      <c r="E224" s="206" t="s">
        <v>1587</v>
      </c>
      <c r="F224" s="131" t="s">
        <v>1590</v>
      </c>
      <c r="G224" s="131">
        <v>2025</v>
      </c>
      <c r="H224" s="131" t="s">
        <v>74</v>
      </c>
      <c r="I224" s="131" t="s">
        <v>108</v>
      </c>
      <c r="J224" s="131" t="s">
        <v>1588</v>
      </c>
      <c r="K224" s="188" t="s">
        <v>1589</v>
      </c>
      <c r="L224" s="187">
        <v>5000</v>
      </c>
      <c r="M224" s="187"/>
      <c r="N224" s="187"/>
      <c r="O224" s="187"/>
      <c r="P224" s="131"/>
      <c r="Q224" s="131"/>
      <c r="V224" s="131" t="s">
        <v>92</v>
      </c>
      <c r="X224" s="131" t="s">
        <v>1446</v>
      </c>
      <c r="Y224" s="39"/>
    </row>
    <row r="225" spans="1:25" ht="191.25" x14ac:dyDescent="0.25">
      <c r="A225" s="187">
        <v>224</v>
      </c>
      <c r="B225" s="187" t="s">
        <v>1258</v>
      </c>
      <c r="C225" s="131" t="s">
        <v>287</v>
      </c>
      <c r="D225" s="131" t="s">
        <v>1326</v>
      </c>
      <c r="E225" s="206" t="s">
        <v>1591</v>
      </c>
      <c r="F225" s="131" t="s">
        <v>1594</v>
      </c>
      <c r="G225" s="131">
        <v>2025</v>
      </c>
      <c r="H225" s="131" t="s">
        <v>74</v>
      </c>
      <c r="I225" s="131" t="s">
        <v>108</v>
      </c>
      <c r="J225" s="131" t="s">
        <v>1592</v>
      </c>
      <c r="K225" s="188" t="s">
        <v>1593</v>
      </c>
      <c r="L225" s="187">
        <v>5000</v>
      </c>
      <c r="M225" s="187"/>
      <c r="N225" s="187"/>
      <c r="O225" s="187"/>
      <c r="P225" s="131"/>
      <c r="Q225" s="131"/>
      <c r="V225" s="131" t="s">
        <v>92</v>
      </c>
      <c r="X225" s="131" t="s">
        <v>1446</v>
      </c>
      <c r="Y225" s="39"/>
    </row>
    <row r="226" spans="1:25" ht="216.75" x14ac:dyDescent="0.25">
      <c r="A226" s="187">
        <v>225</v>
      </c>
      <c r="B226" s="187" t="s">
        <v>1258</v>
      </c>
      <c r="C226" s="131" t="s">
        <v>1596</v>
      </c>
      <c r="D226" s="131" t="s">
        <v>1596</v>
      </c>
      <c r="E226" s="206" t="s">
        <v>1595</v>
      </c>
      <c r="F226" s="131" t="s">
        <v>1597</v>
      </c>
      <c r="G226" s="131">
        <v>2025</v>
      </c>
      <c r="H226" s="131" t="s">
        <v>74</v>
      </c>
      <c r="I226" s="131" t="s">
        <v>108</v>
      </c>
      <c r="J226" s="131" t="s">
        <v>1598</v>
      </c>
      <c r="K226" s="188" t="s">
        <v>1605</v>
      </c>
      <c r="L226" s="187">
        <v>5000</v>
      </c>
      <c r="M226" s="187"/>
      <c r="N226" s="187"/>
      <c r="O226" s="187"/>
      <c r="P226" s="131"/>
      <c r="Q226" s="131"/>
      <c r="V226" s="131" t="s">
        <v>92</v>
      </c>
      <c r="X226" s="131" t="s">
        <v>1446</v>
      </c>
      <c r="Y226" s="39"/>
    </row>
    <row r="227" spans="1:25" ht="114.75" x14ac:dyDescent="0.25">
      <c r="A227" s="187">
        <v>226</v>
      </c>
      <c r="B227" s="187" t="s">
        <v>1599</v>
      </c>
      <c r="C227" s="131" t="s">
        <v>1600</v>
      </c>
      <c r="D227" s="131" t="s">
        <v>1602</v>
      </c>
      <c r="E227" s="206" t="s">
        <v>1601</v>
      </c>
      <c r="F227" s="131" t="s">
        <v>1603</v>
      </c>
      <c r="G227" s="131">
        <v>2025</v>
      </c>
      <c r="H227" s="131" t="s">
        <v>74</v>
      </c>
      <c r="I227" s="131" t="s">
        <v>108</v>
      </c>
      <c r="J227" s="131" t="s">
        <v>1604</v>
      </c>
      <c r="K227" s="188" t="s">
        <v>1606</v>
      </c>
      <c r="L227" s="187">
        <v>5000</v>
      </c>
      <c r="M227" s="187"/>
      <c r="N227" s="187"/>
      <c r="O227" s="187"/>
      <c r="P227" s="131"/>
      <c r="Q227" s="131"/>
      <c r="V227" s="131" t="s">
        <v>92</v>
      </c>
      <c r="X227" s="131"/>
      <c r="Y227" s="204"/>
    </row>
    <row r="228" spans="1:25" ht="153" x14ac:dyDescent="0.25">
      <c r="A228" s="131">
        <v>227</v>
      </c>
      <c r="B228" s="187" t="s">
        <v>1265</v>
      </c>
      <c r="C228" s="131" t="s">
        <v>1607</v>
      </c>
      <c r="D228" s="131" t="s">
        <v>1608</v>
      </c>
      <c r="E228" s="206" t="s">
        <v>1609</v>
      </c>
      <c r="F228" s="131" t="s">
        <v>1612</v>
      </c>
      <c r="G228" s="131">
        <v>2025</v>
      </c>
      <c r="H228" s="131" t="s">
        <v>147</v>
      </c>
      <c r="I228" s="131" t="s">
        <v>108</v>
      </c>
      <c r="J228" s="131" t="s">
        <v>1610</v>
      </c>
      <c r="K228" s="188" t="s">
        <v>1696</v>
      </c>
      <c r="L228" s="187">
        <v>5000</v>
      </c>
      <c r="M228" s="187"/>
      <c r="N228" s="187"/>
      <c r="O228" s="187"/>
      <c r="P228" s="131"/>
      <c r="Q228" s="131"/>
      <c r="V228" s="131" t="s">
        <v>92</v>
      </c>
      <c r="X228" s="131" t="s">
        <v>1611</v>
      </c>
      <c r="Y228" s="205"/>
    </row>
    <row r="229" spans="1:25" ht="165.75" x14ac:dyDescent="0.25">
      <c r="A229" s="131" t="s">
        <v>1683</v>
      </c>
      <c r="B229" s="187" t="s">
        <v>1257</v>
      </c>
      <c r="C229" s="131" t="s">
        <v>131</v>
      </c>
      <c r="D229" s="131" t="s">
        <v>1614</v>
      </c>
      <c r="E229" s="131" t="s">
        <v>1613</v>
      </c>
      <c r="F229" s="131" t="s">
        <v>1616</v>
      </c>
      <c r="G229" s="131">
        <v>2025</v>
      </c>
      <c r="H229" s="131" t="s">
        <v>74</v>
      </c>
      <c r="I229" s="131" t="s">
        <v>108</v>
      </c>
      <c r="J229" s="131" t="s">
        <v>1615</v>
      </c>
      <c r="K229" s="188" t="s">
        <v>1620</v>
      </c>
      <c r="L229" s="187">
        <v>5000</v>
      </c>
      <c r="M229" s="187"/>
      <c r="N229" s="187"/>
      <c r="O229" s="187"/>
      <c r="P229" s="131"/>
      <c r="Q229" s="131"/>
      <c r="V229" s="131" t="s">
        <v>92</v>
      </c>
      <c r="X229" s="131" t="s">
        <v>1474</v>
      </c>
      <c r="Y229" s="205"/>
    </row>
    <row r="230" spans="1:25" ht="153" x14ac:dyDescent="0.25">
      <c r="A230" s="131" t="s">
        <v>1684</v>
      </c>
      <c r="B230" s="187" t="s">
        <v>1257</v>
      </c>
      <c r="C230" s="131" t="s">
        <v>131</v>
      </c>
      <c r="D230" s="131" t="s">
        <v>1618</v>
      </c>
      <c r="E230" s="131" t="s">
        <v>1617</v>
      </c>
      <c r="F230" s="131" t="s">
        <v>1622</v>
      </c>
      <c r="G230" s="131">
        <v>2025</v>
      </c>
      <c r="H230" s="131" t="s">
        <v>74</v>
      </c>
      <c r="I230" s="131" t="s">
        <v>108</v>
      </c>
      <c r="J230" s="131" t="s">
        <v>1619</v>
      </c>
      <c r="K230" s="188" t="s">
        <v>1621</v>
      </c>
      <c r="L230" s="187">
        <v>5000</v>
      </c>
      <c r="M230" s="187"/>
      <c r="N230" s="187"/>
      <c r="O230" s="187"/>
      <c r="P230" s="131"/>
      <c r="Q230" s="131"/>
      <c r="V230" s="131" t="s">
        <v>92</v>
      </c>
      <c r="X230" s="131" t="s">
        <v>1474</v>
      </c>
      <c r="Y230" s="205"/>
    </row>
    <row r="231" spans="1:25" ht="153" x14ac:dyDescent="0.25">
      <c r="A231" s="131" t="s">
        <v>1685</v>
      </c>
      <c r="B231" s="187" t="s">
        <v>1257</v>
      </c>
      <c r="C231" s="131" t="s">
        <v>131</v>
      </c>
      <c r="D231" s="131" t="s">
        <v>1624</v>
      </c>
      <c r="E231" s="131" t="s">
        <v>1623</v>
      </c>
      <c r="F231" s="131" t="s">
        <v>1625</v>
      </c>
      <c r="G231" s="131">
        <v>2025</v>
      </c>
      <c r="H231" s="131" t="s">
        <v>74</v>
      </c>
      <c r="I231" s="131" t="s">
        <v>108</v>
      </c>
      <c r="J231" s="131" t="s">
        <v>1626</v>
      </c>
      <c r="K231" s="188" t="s">
        <v>1627</v>
      </c>
      <c r="L231" s="187">
        <v>5000</v>
      </c>
      <c r="M231" s="187"/>
      <c r="N231" s="187"/>
      <c r="O231" s="187"/>
      <c r="P231" s="131"/>
      <c r="Q231" s="131"/>
      <c r="V231" s="131" t="s">
        <v>92</v>
      </c>
      <c r="X231" s="131" t="s">
        <v>1474</v>
      </c>
      <c r="Y231" s="205"/>
    </row>
    <row r="232" spans="1:25" ht="153" x14ac:dyDescent="0.25">
      <c r="A232" s="131" t="s">
        <v>1686</v>
      </c>
      <c r="B232" s="187" t="s">
        <v>1257</v>
      </c>
      <c r="C232" s="131" t="s">
        <v>131</v>
      </c>
      <c r="D232" s="131" t="s">
        <v>1629</v>
      </c>
      <c r="E232" s="131" t="s">
        <v>1628</v>
      </c>
      <c r="F232" s="131" t="s">
        <v>1630</v>
      </c>
      <c r="G232" s="131">
        <v>2025</v>
      </c>
      <c r="H232" s="131" t="s">
        <v>74</v>
      </c>
      <c r="I232" s="131" t="s">
        <v>108</v>
      </c>
      <c r="J232" s="131" t="s">
        <v>1631</v>
      </c>
      <c r="K232" s="188" t="s">
        <v>1632</v>
      </c>
      <c r="L232" s="187">
        <v>5000</v>
      </c>
      <c r="M232" s="187"/>
      <c r="N232" s="187"/>
      <c r="O232" s="187"/>
      <c r="P232" s="131"/>
      <c r="Q232" s="131"/>
      <c r="V232" s="131" t="s">
        <v>92</v>
      </c>
      <c r="X232" s="131" t="s">
        <v>1474</v>
      </c>
      <c r="Y232" s="205"/>
    </row>
    <row r="233" spans="1:25" ht="153" x14ac:dyDescent="0.25">
      <c r="A233" s="131" t="s">
        <v>1687</v>
      </c>
      <c r="B233" s="187" t="s">
        <v>1257</v>
      </c>
      <c r="C233" s="131" t="s">
        <v>131</v>
      </c>
      <c r="D233" s="131" t="s">
        <v>1634</v>
      </c>
      <c r="E233" s="207" t="s">
        <v>1633</v>
      </c>
      <c r="F233" s="131" t="s">
        <v>1637</v>
      </c>
      <c r="G233" s="131">
        <v>2025</v>
      </c>
      <c r="H233" s="131" t="s">
        <v>74</v>
      </c>
      <c r="I233" s="131" t="s">
        <v>108</v>
      </c>
      <c r="J233" s="131" t="s">
        <v>1635</v>
      </c>
      <c r="K233" s="188" t="s">
        <v>1636</v>
      </c>
      <c r="L233" s="187">
        <v>5000</v>
      </c>
      <c r="M233" s="187"/>
      <c r="N233" s="187"/>
      <c r="O233" s="187"/>
      <c r="P233" s="131"/>
      <c r="Q233" s="131"/>
      <c r="V233" s="131" t="s">
        <v>92</v>
      </c>
      <c r="X233" s="131" t="s">
        <v>1474</v>
      </c>
      <c r="Y233" s="205"/>
    </row>
    <row r="234" spans="1:25" ht="153" x14ac:dyDescent="0.25">
      <c r="A234" s="131" t="s">
        <v>1688</v>
      </c>
      <c r="B234" s="187" t="s">
        <v>1257</v>
      </c>
      <c r="C234" s="131" t="s">
        <v>1494</v>
      </c>
      <c r="D234" s="131" t="s">
        <v>1657</v>
      </c>
      <c r="E234" s="208" t="s">
        <v>1656</v>
      </c>
      <c r="F234" s="131" t="s">
        <v>1658</v>
      </c>
      <c r="G234" s="131">
        <v>2025</v>
      </c>
      <c r="H234" s="131" t="s">
        <v>74</v>
      </c>
      <c r="I234" s="131" t="s">
        <v>108</v>
      </c>
      <c r="J234" s="131" t="s">
        <v>1659</v>
      </c>
      <c r="K234" s="188" t="s">
        <v>1660</v>
      </c>
      <c r="L234" s="187">
        <v>5000</v>
      </c>
      <c r="M234" s="187"/>
      <c r="N234" s="187"/>
      <c r="O234" s="187"/>
      <c r="P234" s="131"/>
      <c r="Q234" s="131"/>
      <c r="V234" s="131" t="s">
        <v>92</v>
      </c>
      <c r="X234" s="131" t="s">
        <v>1474</v>
      </c>
      <c r="Y234" s="205"/>
    </row>
    <row r="235" spans="1:25" ht="153" x14ac:dyDescent="0.25">
      <c r="A235" s="131" t="s">
        <v>1689</v>
      </c>
      <c r="B235" s="187" t="s">
        <v>1257</v>
      </c>
      <c r="C235" s="131" t="s">
        <v>131</v>
      </c>
      <c r="D235" s="131" t="s">
        <v>1639</v>
      </c>
      <c r="E235" s="208" t="s">
        <v>1638</v>
      </c>
      <c r="F235" s="131" t="s">
        <v>1642</v>
      </c>
      <c r="G235" s="131">
        <v>2025</v>
      </c>
      <c r="H235" s="131" t="s">
        <v>74</v>
      </c>
      <c r="I235" s="131" t="s">
        <v>108</v>
      </c>
      <c r="J235" s="131" t="s">
        <v>1640</v>
      </c>
      <c r="K235" s="188" t="s">
        <v>1641</v>
      </c>
      <c r="L235" s="187">
        <v>5000</v>
      </c>
      <c r="M235" s="187"/>
      <c r="N235" s="187"/>
      <c r="O235" s="187"/>
      <c r="P235" s="131"/>
      <c r="Q235" s="131"/>
      <c r="V235" s="131" t="s">
        <v>92</v>
      </c>
      <c r="X235" s="131" t="s">
        <v>1474</v>
      </c>
      <c r="Y235" s="205"/>
    </row>
    <row r="236" spans="1:25" ht="127.5" x14ac:dyDescent="0.25">
      <c r="A236" s="131" t="s">
        <v>1690</v>
      </c>
      <c r="B236" s="187" t="s">
        <v>1257</v>
      </c>
      <c r="C236" s="131" t="s">
        <v>131</v>
      </c>
      <c r="D236" s="131" t="s">
        <v>1644</v>
      </c>
      <c r="E236" s="131" t="s">
        <v>1643</v>
      </c>
      <c r="F236" s="131" t="s">
        <v>1681</v>
      </c>
      <c r="G236" s="131">
        <v>2025</v>
      </c>
      <c r="H236" s="131" t="s">
        <v>74</v>
      </c>
      <c r="I236" s="131" t="s">
        <v>108</v>
      </c>
      <c r="J236" s="131" t="s">
        <v>1645</v>
      </c>
      <c r="K236" s="188" t="s">
        <v>1646</v>
      </c>
      <c r="L236" s="187">
        <v>5000</v>
      </c>
      <c r="M236" s="187"/>
      <c r="N236" s="187"/>
      <c r="O236" s="187"/>
      <c r="P236" s="131"/>
      <c r="Q236" s="131"/>
      <c r="V236" s="131" t="s">
        <v>92</v>
      </c>
      <c r="X236" s="131" t="s">
        <v>1474</v>
      </c>
      <c r="Y236" s="205"/>
    </row>
    <row r="237" spans="1:25" ht="114.75" x14ac:dyDescent="0.25">
      <c r="A237" s="131" t="s">
        <v>1691</v>
      </c>
      <c r="B237" s="187" t="s">
        <v>1257</v>
      </c>
      <c r="C237" s="131" t="s">
        <v>131</v>
      </c>
      <c r="D237" s="131" t="s">
        <v>1648</v>
      </c>
      <c r="E237" s="131" t="s">
        <v>1647</v>
      </c>
      <c r="F237" s="131" t="s">
        <v>1682</v>
      </c>
      <c r="G237" s="131">
        <v>2025</v>
      </c>
      <c r="H237" s="131" t="s">
        <v>74</v>
      </c>
      <c r="I237" s="131" t="s">
        <v>108</v>
      </c>
      <c r="J237" s="131" t="s">
        <v>1649</v>
      </c>
      <c r="K237" s="188" t="s">
        <v>1650</v>
      </c>
      <c r="L237" s="187">
        <v>5000</v>
      </c>
      <c r="M237" s="187"/>
      <c r="N237" s="187"/>
      <c r="O237" s="187"/>
      <c r="P237" s="131"/>
      <c r="Q237" s="131"/>
      <c r="V237" s="131" t="s">
        <v>92</v>
      </c>
      <c r="X237" s="131" t="s">
        <v>1474</v>
      </c>
      <c r="Y237" s="205"/>
    </row>
    <row r="238" spans="1:25" ht="140.25" x14ac:dyDescent="0.25">
      <c r="A238" s="131" t="s">
        <v>1692</v>
      </c>
      <c r="B238" s="187" t="s">
        <v>1257</v>
      </c>
      <c r="C238" s="131" t="s">
        <v>131</v>
      </c>
      <c r="D238" s="131" t="s">
        <v>1654</v>
      </c>
      <c r="E238" s="131" t="s">
        <v>1651</v>
      </c>
      <c r="F238" s="131" t="s">
        <v>1655</v>
      </c>
      <c r="G238" s="131">
        <v>2025</v>
      </c>
      <c r="H238" s="131" t="s">
        <v>74</v>
      </c>
      <c r="I238" s="131" t="s">
        <v>108</v>
      </c>
      <c r="J238" s="131" t="s">
        <v>1652</v>
      </c>
      <c r="K238" s="188" t="s">
        <v>1653</v>
      </c>
      <c r="L238" s="187">
        <v>5000</v>
      </c>
      <c r="M238" s="187"/>
      <c r="N238" s="187"/>
      <c r="O238" s="187"/>
      <c r="P238" s="131"/>
      <c r="Q238" s="131"/>
      <c r="V238" s="131" t="s">
        <v>92</v>
      </c>
      <c r="X238" s="131" t="s">
        <v>1474</v>
      </c>
      <c r="Y238" s="205"/>
    </row>
    <row r="239" spans="1:25" ht="127.5" x14ac:dyDescent="0.25">
      <c r="A239" s="131" t="s">
        <v>1693</v>
      </c>
      <c r="B239" s="187" t="s">
        <v>1257</v>
      </c>
      <c r="C239" s="131" t="s">
        <v>131</v>
      </c>
      <c r="D239" s="131" t="s">
        <v>1663</v>
      </c>
      <c r="E239" s="131" t="s">
        <v>1661</v>
      </c>
      <c r="F239" s="131" t="s">
        <v>1664</v>
      </c>
      <c r="G239" s="131">
        <v>2025</v>
      </c>
      <c r="H239" s="131" t="s">
        <v>74</v>
      </c>
      <c r="I239" s="131" t="s">
        <v>108</v>
      </c>
      <c r="J239" s="131" t="s">
        <v>1662</v>
      </c>
      <c r="K239" s="188" t="s">
        <v>1667</v>
      </c>
      <c r="L239" s="187">
        <v>5000</v>
      </c>
      <c r="M239" s="187"/>
      <c r="N239" s="187"/>
      <c r="O239" s="187"/>
      <c r="P239" s="131"/>
      <c r="Q239" s="131"/>
      <c r="V239" s="131" t="s">
        <v>92</v>
      </c>
      <c r="X239" s="131" t="s">
        <v>1474</v>
      </c>
      <c r="Y239" s="205"/>
    </row>
    <row r="240" spans="1:25" ht="102" x14ac:dyDescent="0.25">
      <c r="A240" s="131" t="s">
        <v>1694</v>
      </c>
      <c r="B240" s="187" t="s">
        <v>1257</v>
      </c>
      <c r="C240" s="131" t="s">
        <v>131</v>
      </c>
      <c r="D240" s="131" t="s">
        <v>1669</v>
      </c>
      <c r="E240" s="131" t="s">
        <v>1665</v>
      </c>
      <c r="F240" s="131" t="s">
        <v>1670</v>
      </c>
      <c r="G240" s="131">
        <v>2025</v>
      </c>
      <c r="H240" s="131" t="s">
        <v>74</v>
      </c>
      <c r="I240" s="131" t="s">
        <v>108</v>
      </c>
      <c r="J240" s="131" t="s">
        <v>1666</v>
      </c>
      <c r="K240" s="188" t="s">
        <v>1668</v>
      </c>
      <c r="L240" s="187">
        <v>5000</v>
      </c>
      <c r="M240" s="187"/>
      <c r="N240" s="187"/>
      <c r="O240" s="187"/>
      <c r="P240" s="131"/>
      <c r="Q240" s="131"/>
      <c r="V240" s="131" t="s">
        <v>92</v>
      </c>
      <c r="X240" s="131" t="s">
        <v>1474</v>
      </c>
      <c r="Y240" s="205"/>
    </row>
    <row r="241" spans="1:25" ht="89.25" x14ac:dyDescent="0.25">
      <c r="A241" s="131" t="s">
        <v>1695</v>
      </c>
      <c r="B241" s="187" t="s">
        <v>1257</v>
      </c>
      <c r="C241" s="131" t="s">
        <v>131</v>
      </c>
      <c r="D241" s="131" t="s">
        <v>1674</v>
      </c>
      <c r="E241" s="131" t="s">
        <v>1671</v>
      </c>
      <c r="F241" s="131" t="s">
        <v>1675</v>
      </c>
      <c r="G241" s="131">
        <v>2025</v>
      </c>
      <c r="H241" s="131" t="s">
        <v>74</v>
      </c>
      <c r="I241" s="131" t="s">
        <v>108</v>
      </c>
      <c r="J241" s="131" t="s">
        <v>1672</v>
      </c>
      <c r="K241" s="188" t="s">
        <v>1673</v>
      </c>
      <c r="L241" s="187">
        <v>5000</v>
      </c>
      <c r="M241" s="187"/>
      <c r="N241" s="187"/>
      <c r="O241" s="187"/>
      <c r="P241" s="131"/>
      <c r="Q241" s="131"/>
      <c r="V241" s="131" t="s">
        <v>92</v>
      </c>
      <c r="X241" s="131" t="s">
        <v>1474</v>
      </c>
      <c r="Y241" s="205"/>
    </row>
    <row r="242" spans="1:25" ht="127.5" x14ac:dyDescent="0.25">
      <c r="A242" s="131">
        <v>241</v>
      </c>
      <c r="B242" s="187" t="s">
        <v>1257</v>
      </c>
      <c r="C242" s="131" t="s">
        <v>1574</v>
      </c>
      <c r="D242" s="131" t="s">
        <v>1677</v>
      </c>
      <c r="E242" s="131" t="s">
        <v>1676</v>
      </c>
      <c r="F242" s="131" t="s">
        <v>1680</v>
      </c>
      <c r="G242" s="131">
        <v>2025</v>
      </c>
      <c r="H242" s="131" t="s">
        <v>74</v>
      </c>
      <c r="I242" s="131" t="s">
        <v>108</v>
      </c>
      <c r="J242" s="131" t="s">
        <v>1678</v>
      </c>
      <c r="K242" s="188" t="s">
        <v>1679</v>
      </c>
      <c r="L242" s="187">
        <v>5000</v>
      </c>
      <c r="M242" s="187"/>
      <c r="N242" s="187"/>
      <c r="O242" s="187"/>
      <c r="P242" s="131"/>
      <c r="Q242" s="131"/>
      <c r="V242" s="131" t="s">
        <v>92</v>
      </c>
      <c r="X242" s="131" t="s">
        <v>1580</v>
      </c>
      <c r="Y242" s="205"/>
    </row>
    <row r="243" spans="1:25" ht="165.75" x14ac:dyDescent="0.25">
      <c r="A243" s="131">
        <v>242</v>
      </c>
      <c r="B243" s="187" t="s">
        <v>1257</v>
      </c>
      <c r="C243" s="131" t="s">
        <v>1267</v>
      </c>
      <c r="D243" s="131" t="s">
        <v>1708</v>
      </c>
      <c r="E243" s="131" t="s">
        <v>1703</v>
      </c>
      <c r="F243" s="131" t="s">
        <v>1704</v>
      </c>
      <c r="G243" s="131">
        <v>2026</v>
      </c>
      <c r="H243" s="131" t="s">
        <v>74</v>
      </c>
      <c r="I243" s="131" t="s">
        <v>108</v>
      </c>
      <c r="J243" s="131" t="s">
        <v>1705</v>
      </c>
      <c r="K243" s="188" t="s">
        <v>1706</v>
      </c>
      <c r="L243" s="187">
        <v>5000</v>
      </c>
      <c r="M243" s="187"/>
      <c r="N243" s="187"/>
      <c r="O243" s="187"/>
      <c r="P243" s="131"/>
      <c r="Q243" s="131"/>
      <c r="V243" s="131" t="s">
        <v>92</v>
      </c>
      <c r="X243" s="131" t="s">
        <v>1707</v>
      </c>
      <c r="Y243" s="205"/>
    </row>
    <row r="244" spans="1:25" ht="229.5" x14ac:dyDescent="0.25">
      <c r="A244" s="131">
        <v>243</v>
      </c>
      <c r="B244" s="187" t="s">
        <v>1257</v>
      </c>
      <c r="C244" s="131" t="s">
        <v>1267</v>
      </c>
      <c r="D244" s="131" t="s">
        <v>1710</v>
      </c>
      <c r="E244" s="131" t="s">
        <v>1709</v>
      </c>
      <c r="F244" s="131" t="s">
        <v>1713</v>
      </c>
      <c r="G244" s="131">
        <v>2026</v>
      </c>
      <c r="H244" s="131" t="s">
        <v>74</v>
      </c>
      <c r="I244" s="131" t="s">
        <v>108</v>
      </c>
      <c r="J244" s="131" t="s">
        <v>1711</v>
      </c>
      <c r="K244" s="188" t="s">
        <v>1712</v>
      </c>
      <c r="L244" s="187">
        <v>5000</v>
      </c>
      <c r="M244" s="187"/>
      <c r="N244" s="187"/>
      <c r="O244" s="187"/>
      <c r="P244" s="131"/>
      <c r="Q244" s="131"/>
      <c r="V244" s="131" t="s">
        <v>92</v>
      </c>
      <c r="X244" s="131" t="s">
        <v>1707</v>
      </c>
      <c r="Y244" s="205"/>
    </row>
    <row r="245" spans="1:25" ht="165.75" x14ac:dyDescent="0.25">
      <c r="A245" s="131">
        <v>244</v>
      </c>
      <c r="B245" s="187" t="s">
        <v>1257</v>
      </c>
      <c r="C245" s="131" t="s">
        <v>1574</v>
      </c>
      <c r="D245" s="131" t="s">
        <v>1715</v>
      </c>
      <c r="E245" s="131" t="s">
        <v>1714</v>
      </c>
      <c r="F245" s="131" t="s">
        <v>1718</v>
      </c>
      <c r="G245" s="131">
        <v>2026</v>
      </c>
      <c r="H245" s="131" t="s">
        <v>74</v>
      </c>
      <c r="I245" s="131" t="s">
        <v>108</v>
      </c>
      <c r="J245" s="131" t="s">
        <v>1717</v>
      </c>
      <c r="K245" s="188" t="s">
        <v>1716</v>
      </c>
      <c r="L245" s="187">
        <v>5000</v>
      </c>
      <c r="M245" s="187"/>
      <c r="N245" s="187"/>
      <c r="O245" s="187"/>
      <c r="P245" s="131"/>
      <c r="Q245" s="131"/>
      <c r="V245" s="131" t="s">
        <v>92</v>
      </c>
      <c r="X245" s="131" t="s">
        <v>1580</v>
      </c>
      <c r="Y245" s="205"/>
    </row>
    <row r="246" spans="1:25" ht="229.5" x14ac:dyDescent="0.25">
      <c r="A246" s="131">
        <v>245</v>
      </c>
      <c r="B246" s="187" t="s">
        <v>1257</v>
      </c>
      <c r="C246" s="131" t="s">
        <v>1267</v>
      </c>
      <c r="D246" s="131" t="s">
        <v>1720</v>
      </c>
      <c r="E246" s="131" t="s">
        <v>1719</v>
      </c>
      <c r="F246" s="131" t="s">
        <v>1723</v>
      </c>
      <c r="G246" s="131">
        <v>2026</v>
      </c>
      <c r="H246" s="131" t="s">
        <v>74</v>
      </c>
      <c r="I246" s="131" t="s">
        <v>108</v>
      </c>
      <c r="J246" s="131" t="s">
        <v>1721</v>
      </c>
      <c r="K246" s="188" t="s">
        <v>1722</v>
      </c>
      <c r="L246" s="187">
        <v>5000</v>
      </c>
      <c r="M246" s="187"/>
      <c r="N246" s="187"/>
      <c r="O246" s="187"/>
      <c r="P246" s="131"/>
      <c r="Q246" s="131"/>
      <c r="V246" s="131" t="s">
        <v>92</v>
      </c>
      <c r="X246" s="131" t="s">
        <v>1580</v>
      </c>
      <c r="Y246" s="205"/>
    </row>
    <row r="247" spans="1:25" ht="140.25" x14ac:dyDescent="0.25">
      <c r="A247" s="131">
        <v>246</v>
      </c>
      <c r="B247" s="187" t="s">
        <v>1257</v>
      </c>
      <c r="C247" s="131" t="s">
        <v>1267</v>
      </c>
      <c r="D247" s="131" t="s">
        <v>1727</v>
      </c>
      <c r="E247" s="131" t="s">
        <v>1724</v>
      </c>
      <c r="F247" s="131" t="s">
        <v>1728</v>
      </c>
      <c r="G247" s="131">
        <v>2026</v>
      </c>
      <c r="H247" s="131" t="s">
        <v>74</v>
      </c>
      <c r="I247" s="131" t="s">
        <v>108</v>
      </c>
      <c r="J247" s="131" t="s">
        <v>1725</v>
      </c>
      <c r="K247" s="188" t="s">
        <v>1726</v>
      </c>
      <c r="L247" s="187">
        <v>5000</v>
      </c>
      <c r="M247" s="187"/>
      <c r="N247" s="187"/>
      <c r="O247" s="187"/>
      <c r="P247" s="131"/>
      <c r="Q247" s="131"/>
      <c r="V247" s="131" t="s">
        <v>92</v>
      </c>
      <c r="X247" s="131" t="s">
        <v>1707</v>
      </c>
      <c r="Y247" s="205"/>
    </row>
    <row r="248" spans="1:25" ht="191.25" x14ac:dyDescent="0.25">
      <c r="A248" s="131">
        <v>247</v>
      </c>
      <c r="B248" s="187" t="s">
        <v>1245</v>
      </c>
      <c r="C248" s="131" t="s">
        <v>1730</v>
      </c>
      <c r="D248" s="131" t="s">
        <v>1729</v>
      </c>
      <c r="E248" s="131" t="s">
        <v>1731</v>
      </c>
      <c r="F248" s="131" t="s">
        <v>1732</v>
      </c>
      <c r="G248" s="131">
        <v>2026</v>
      </c>
      <c r="H248" s="131" t="s">
        <v>147</v>
      </c>
      <c r="I248" s="131" t="s">
        <v>108</v>
      </c>
      <c r="J248" s="131" t="s">
        <v>1733</v>
      </c>
      <c r="K248" s="188" t="s">
        <v>1734</v>
      </c>
      <c r="L248" s="187">
        <v>2500</v>
      </c>
      <c r="M248" s="187"/>
      <c r="N248" s="187"/>
      <c r="O248" s="187"/>
      <c r="P248" s="131"/>
      <c r="Q248" s="131"/>
      <c r="V248" s="131" t="s">
        <v>92</v>
      </c>
      <c r="X248" s="131" t="s">
        <v>1735</v>
      </c>
      <c r="Y248" s="205"/>
    </row>
  </sheetData>
  <autoFilter ref="A1:Z242">
    <filterColumn colId="8">
      <filters>
        <filter val="поддерживаемый патент"/>
        <filter val="свидетельство"/>
      </filters>
    </filterColumn>
  </autoFilter>
  <hyperlinks>
    <hyperlink ref="E99" r:id="rId1" display="file://///Xf/../AppData/Local/Свидетельства%20на%20ПрЭВМ%20и%20БД/Татьянкин%20Петроченко%20Якимчук%202015/1.Ранжирование"/>
    <hyperlink ref="E100" r:id="rId2" display="file://///Xf/../AppData/Local/Свидетельства%20на%20ПрЭВМ%20и%20БД/Татьянкин%20Петроченко%20Якимчук%202015/3.Подбор%20персонала"/>
    <hyperlink ref="E101" r:id="rId3" display="file://///Xf/../AppData/Local/Свидетельства%20на%20ПрЭВМ%20и%20БД/Татьянкин%20Петроченко%20Якимчук%202015/2.Учебный%20план"/>
    <hyperlink ref="E102" r:id="rId4" display="file://///Xf/../AppData/Local/Свидетельства%20на%20ПрЭВМ%20и%20БД/Бурлуцкий%20Петроченко%20Якимчук%202016/Модуль%20студента"/>
    <hyperlink ref="E104" r:id="rId5" display="file://///Xf/../AppData/Local/Свидетельства%20на%20ПрЭВМ%20и%20БД/Гончаренко%202016/1.%20ВПО-1"/>
    <hyperlink ref="E105" r:id="rId6" display="file://///Xf/../AppData/Local/Свидетельства%20на%20ПрЭВМ%20и%20БД/Гончаренко%202016/3.%20АИС%20Электронная%20система%20приема%20и%20обработки%20заявок%20образовательного%20учреждения"/>
    <hyperlink ref="E106" r:id="rId7" display="file://///Xf/../AppData/Local/Свидетельства%20на%20ПрЭВМ%20и%20БД/Гончаренко%202016/2.%20АС%20Формирование%20плановых%20отпусков%20сотрудниками%20образовательного%20учреждения"/>
    <hyperlink ref="E107" r:id="rId8" display="file://///Xf/../AppData/Local/Свидетельства%20на%20ПрЭВМ%20и%20БД/Гончаренко%202016/4.%20Жилые%20помещения"/>
    <hyperlink ref="E108" r:id="rId9" display="file://///Xf/../AppData/Local/Свидетельства%20на%20ПрЭВМ%20и%20БД/Татаринцев%202016/11.%20АИС%20%60Контроль%20заключения%20договоров%20на%20обучение%20с%20физ.%20лицами%60"/>
    <hyperlink ref="E109" r:id="rId10" display="file://///Xf/../AppData/Local/Свидетельства%20на%20ПрЭВМ%20и%20БД/Татаринцев%202016/13.%20АИС%20%60Управление%20фондом%20ЗП%60"/>
    <hyperlink ref="E110" r:id="rId11" display="file://///Xf/../AppData/Local/Свидетельства%20на%20ПрЭВМ%20и%20БД/Татаринцев%202016/08.%20АИС%20%60Формирование%20плана%20ФХД%20ОУ%60"/>
    <hyperlink ref="E111" r:id="rId12" display="file://///Xf/../AppData/Local/Свидетельства%20на%20ПрЭВМ%20и%20БД/Татаринцев%202016/10.%20АИС%20%60Контроль%20использования%20стипендиального%20фонда%60"/>
    <hyperlink ref="E112" r:id="rId13" display="file://///Xf/../AppData/Local/Свидетельства%20на%20ПрЭВМ%20и%20БД/Татаринцев%202016/17.%20АИС%20%60Контроль%20исполнения%20фин.%20обязательств%20по%20договорам%20на%20обучение%20ф%20лицам%60"/>
    <hyperlink ref="E113" r:id="rId14" display="file://///Xf/../AppData/Local/Свидетельства%20на%20ПрЭВМ%20и%20БД/Татаринцев%202016/12.%20АИС%20%60Календарное%20планирование%20поступлений%20ДС%20по%20договорам%20на%20обучение%20ф%20лицам%60"/>
    <hyperlink ref="E114" r:id="rId15" display="file://///Xf/../AppData/Local/Свидетельства%20на%20ПрЭВМ%20и%20БД/Татаринцев%202016/15.%20АИС%20%60Планирование%20затрат%20на%20обеспечение%20учебного%20процесса%20в%20ОУ%60"/>
    <hyperlink ref="E115" r:id="rId16" display="file://///Xf/../AppData/Local/Свидетельства%20на%20ПрЭВМ%20и%20БД/Татаринцев%202016/16.%20АИС%20%60Планирование%20фонда%20ЗП%20ППС%20кафедры%60"/>
    <hyperlink ref="E116" r:id="rId17" display="file://///Xf/../AppData/Local/Свидетельства%20на%20ПрЭВМ%20и%20БД/Гончаренко%202016/5.%20Проверка%20личных%20данных"/>
    <hyperlink ref="E117" r:id="rId18" display="file://///Xf/../AppData/Local/Свидетельства%20на%20ПрЭВМ%20и%20БД/Татаринцев%202016/09.%20АИС%20%60Сведения%20о%20стипендии%20студентов%20ОУ%60"/>
    <hyperlink ref="E118" r:id="rId19" display="file://///Xf/../AppData/Local/Свидетельства%20на%20ПрЭВМ%20и%20БД/Татаринцев%202016/14.%20АИС%20%60Планирование%20доходов%20от%20образовательной%20деятельности%60"/>
    <hyperlink ref="E119" r:id="rId20" display="file://///Xf/../AppData/Local/Свидетельства%20на%20ПрЭВМ%20и%20БД/Татаринцев%202016/07.%20АИС%20%60Контроль%20использования%20отпусков%20работниками%20ОУ%60"/>
    <hyperlink ref="E122" r:id="rId21" display="file://///Xf/../AppData/Local/Свидетельства%20на%20ПрЭВМ%20и%20БД/Бурлуцкий%20Петроченко%20Якимчук%202016/Модуль%20сотрудника"/>
    <hyperlink ref="E50" r:id="rId22" display="file://///Xf/../AppData/Local/Свидетельства%20на%20ПрЭВМ%20и%20БД/Тей%20Русанов%20Татьянкин%202013/Четыре%20заявки/3"/>
    <hyperlink ref="E51" r:id="rId23" display="file://///Xf/../AppData/Local/Свидетельства%20на%20ПрЭВМ%20и%20БД/Тей%20Русанов%20Татьянкин%202013/Четыре%20заявки/1"/>
    <hyperlink ref="E52" r:id="rId24" display="file://///Xf/../AppData/Local/Свидетельства%20на%20ПрЭВМ%20и%20БД/Тей%20Русанов%20Татьянкин%202013/Четыре%20заявки/4"/>
    <hyperlink ref="E53" r:id="rId25" display="file://///Xf/../AppData/Local/Свидетельства%20на%20ПрЭВМ%20и%20БД/Тей%20Русанов%20Татьянкин%202013/Четыре%20заявки/2"/>
    <hyperlink ref="E55" r:id="rId26" display="file://///Xf/../AppData/Local/Свидетельства%20на%20ПрЭВМ%20и%20БД/Годовников%20Усманов%202014"/>
    <hyperlink ref="E56" r:id="rId27" display="file://///Xf/../AppData/Local/Свидетельства%20на%20ПрЭВМ%20и%20БД/Гончаренко%202014/АИС%20КОД%20ППС"/>
    <hyperlink ref="E57" r:id="rId28" display="file://///Xf/../AppData/Local/Свидетельства%20на%20ПрЭВМ%20и%20БД/Семенов%20Ташкин%202014"/>
    <hyperlink ref="E58" r:id="rId29" display="file://///Xf/../AppData/Local/Свидетельства%20на%20ПрЭВМ%20и%20БД/Ковалев%20Архипова%202014/0%20Воздушный%20зазор"/>
    <hyperlink ref="E59" r:id="rId30" display="file://///Xf/../AppData/Local/Свидетельства%20на%20ПрЭВМ%20и%20БД/Пятков%20Сафонов%202014/SSPDE(Client)"/>
    <hyperlink ref="E60" r:id="rId31" display="file://///Xf/../AppData/Local/Свидетельства%20на%20ПрЭВМ%20и%20БД/Пятков%20Сафонов%202014/SSPDE(Server)"/>
    <hyperlink ref="E61" r:id="rId32" display="file://///Xf/../AppData/Local/Свидетельства%20на%20ПрЭВМ%20и%20БД/Бурлуцкий%202014/инфа%20о%20с%20обытиях"/>
    <hyperlink ref="E62" r:id="rId33" display="file://///Xf/../AppData/Local/Свидетельства%20на%20ПрЭВМ%20и%20БД/Бурлуцкий%202014/стажеры"/>
    <hyperlink ref="E63" r:id="rId34" display="file://///Xf/../AppData/Local/Свидетельства%20на%20ПрЭВМ%20и%20БД/Бурлуцкий%202014/веб-сервис"/>
    <hyperlink ref="E64" r:id="rId35" display="file://///Xf/../AppData/Local/Свидетельства%20на%20ПрЭВМ%20и%20БД/Тей%20Гусаков%20Керамов%202014/1"/>
    <hyperlink ref="E65" r:id="rId36" display="file://///Xf/../AppData/Local/Свидетельства%20на%20ПрЭВМ%20и%20БД/Тей%20Гусаков%20Керамов%202014/2"/>
    <hyperlink ref="E66" r:id="rId37" display="file://///Xf/../AppData/Local/Свидетельства%20на%20ПрЭВМ%20и%20БД/Гончаренко%202014/Ресурсный%20языковой%20центр"/>
    <hyperlink ref="E67" r:id="rId38" display="file://///Xf/../AppData/Local/Свидетельства%20на%20ПрЭВМ%20и%20БД/Гончаренко%202014/Плановые%20отпуска"/>
    <hyperlink ref="E68" r:id="rId39" display="file://///Xf/../AppData/Local/Свидетельства%20на%20ПрЭВМ%20и%20БД/Гончаренко%202014/Среднесписочная%20численность%20работников"/>
    <hyperlink ref="E69" r:id="rId40" display="file://///Xf/../AppData/Local/Патенты%20на%20ИЗ%20и%20ПМ/1.%20Горгоц%202014"/>
    <hyperlink ref="E70" r:id="rId41" display="file://///Xf/../AppData/Local/Свидетельства%20на%20ПрЭВМ%20и%20БД/Пятков%20Сафонов%202014/SSPDE(BD)%202"/>
    <hyperlink ref="E71" r:id="rId42" display="file://///Xf/../AppData/Local/Свидетельства%20на%20ПрЭВМ%20и%20БД/Кудрин%202015"/>
    <hyperlink ref="E72" r:id="rId43" display="file://///Xf/../AppData/Local/Свидетельства%20на%20ПрЭВМ%20и%20БД/Ковалев%20Архипова%202014/1%20Аварийные%20и%20особые%20режимы%20в%20электротехнологических%20установках"/>
    <hyperlink ref="E73" r:id="rId44" display="file://///Xf/../AppData/Local/Свидетельства%20на%20ПрЭВМ%20и%20БД/Ковалев%20Архипова%202014/2%20Электротехнические%20комплексы"/>
    <hyperlink ref="E74" r:id="rId45" display="file://///Xf/../AppData/Local/Свидетельства%20на%20ПрЭВМ%20и%20БД/Ковалев%20Архипова%202014/3%20Системы%20контроля"/>
    <hyperlink ref="E75" r:id="rId46" display="file://///Xf/../AppData/Local/Свидетельства%20на%20ПрЭВМ%20и%20БД/Ковалев%20Архипова%202014/5%20Анализ%20параметров%20воздушного%20зазора"/>
    <hyperlink ref="E76" r:id="rId47" display="file://///Xf/../AppData/Local/Свидетельства%20на%20ПрЭВМ%20и%20БД/Тей%20Гусаков%20Керамов%202014/3"/>
    <hyperlink ref="E77" r:id="rId48" display="file://///Xf/../AppData/Local/Свидетельства%20на%20ПрЭВМ%20и%20БД/Гончаренко%202015/!Заявка%20на%20программу%20ЭВМ%20Абитуриент%20ЛК%20аспирант"/>
    <hyperlink ref="E78" r:id="rId49" display="file://///Xf/../AppData/Local/Свидетельства%20на%20ПрЭВМ%20и%20БД/Гончаренко%202015/!Заявка%20на%20программу%20ЭВМ%20Абитуриент%20ЛК"/>
    <hyperlink ref="E79" r:id="rId50" display="file://///Xf/../AppData/Local/Свидетельства%20на%20ПрЭВМ%20и%20БД/Гончаренко%202015/!Заявка%20на%20программу%20ЭВМ%20Табель%20новый"/>
    <hyperlink ref="E80" r:id="rId51" display="file://///Xf/../AppData/Local/Свидетельства%20на%20ПрЭВМ%20и%20БД/Татаринцев%202015/1.%20Заявка%20на%20программу%20ЭВМ%20Госзадание"/>
    <hyperlink ref="E81" r:id="rId52" display="file://///Xf/../AppData/Local/Свидетельства%20на%20ПрЭВМ%20и%20БД/Татаринцев%202015/5.%20Заявка%20на%20программу%20ЭВМ%20Отпуска"/>
    <hyperlink ref="E82" r:id="rId53" display="file://///Xf/../AppData/Local/Свидетельства%20на%20ПрЭВМ%20и%20БД/Татаринцев%202015/6.%20Заявка%20на%20программу%20ЭВМ%20Стимулирующие"/>
    <hyperlink ref="E83" r:id="rId54" display="file://///Xf/../AppData/Local/Свидетельства%20на%20ПрЭВМ%20и%20БД/Татаринцев%202015/2.%20Заявка%20на%20программу%20ЭВМ%20Командировки"/>
    <hyperlink ref="E84" r:id="rId55" display="file://///Xf/../AppData/Local/Свидетельства%20на%20ПрЭВМ%20и%20БД/Татаринцев%202015/4.%20Заявка%20на%20программу%20ЭВМ%20Мероприятия"/>
    <hyperlink ref="E85" r:id="rId56" display="file://///Xf/../AppData/Local/Свидетельства%20на%20ПрЭВМ%20и%20БД/Татаринцев%202015/3.%20Заявка%20на%20программу%20ЭВМ%20Закупки"/>
    <hyperlink ref="E86" r:id="rId57" display="file://///Xf/../AppData/Local/Свидетельства%20на%20ПрЭВМ%20и%20БД/Татьянкин%202015/5%20ПК%20Сегментации%20бинарного%20изображения"/>
    <hyperlink ref="E87" r:id="rId58" display="file://///Xf/../AppData/Local/Свидетельства%20на%20ПрЭВМ%20и%20БД/Татьянкин%202015/1%20ПК%20обработки%20данных%20для%20распознавания%20текста"/>
    <hyperlink ref="E88" r:id="rId59" display="file://///Xf/../AppData/Local/Свидетельства%20на%20ПрЭВМ%20и%20БД/Татьянкин%202015/4%20ПК%20Обучени%20НС%20АВТОАССОЦИАТИВНЫЙ%20ПОДХОД"/>
    <hyperlink ref="E89" r:id="rId60" display="file://///Xf/../AppData/Local/Свидетельства%20на%20ПрЭВМ%20и%20БД/Татьянкин%202015/3%20ПК%20Обучени%20НС%20МАШИНА%20БОЛЬЦМАНА"/>
    <hyperlink ref="E90" r:id="rId61" display="file://///Xf/../AppData/Local/Свидетельства%20на%20ПрЭВМ%20и%20БД/Татьянкин%202015/2%20ПК%20распознавания%20цифр"/>
    <hyperlink ref="E91" r:id="rId62" display="file://///Xf/../AppData/Local/Свидетельства%20на%20ПрЭВМ%20и%20БД/Тей,%20Годовников%202015/софтина"/>
    <hyperlink ref="E92" r:id="rId63" display="file://///Xf/../AppData/Local/Свидетельства%20на%20ПрЭВМ%20и%20БД/Тей,%20Годовников%202015/бод%20-%20stm32f4disco"/>
    <hyperlink ref="E93" r:id="rId64" display="file://///Xf/../AppData/Local/Свидетельства%20на%20ПрЭВМ%20и%20БД/Мартынов%20Баранов%202015"/>
    <hyperlink ref="E94" r:id="rId65" display="file://///Xf/../AppData/Local/Патенты%20на%20ИЗ%20и%20ПМ/4.%20Нехорошева%202015"/>
    <hyperlink ref="E95" r:id="rId66" display="file://///Xf/../AppData/Local/Свидетельства%20на%20ПрЭВМ%20и%20БД/Мартынов%20Баранов%202015"/>
    <hyperlink ref="E96" r:id="rId67" display="file://///Xf/../AppData/Local/Свидетельства%20на%20ПрЭВМ%20и%20БД/Ковалев%20Щербаков%20Архипова%202015/3"/>
    <hyperlink ref="E97" r:id="rId68" display="file://///Xf/../AppData/Local/Свидетельства%20на%20ПрЭВМ%20и%20БД/Ковалев%20Щербаков%20Архипова%202015/1"/>
    <hyperlink ref="E98" r:id="rId69" display="file://///Xf/../AppData/Local/Свидетельства%20на%20ПрЭВМ%20и%20БД/Ковалев%20Щербаков%20Архипова%202015/2"/>
    <hyperlink ref="F99" r:id="rId70" display="file://///Xf/../AppData/Local/Свидетельства%20на%20ПрЭВМ%20и%20БД/Татьянкин%20Петроченко%20Якимчук%202015/1.Ранжирование"/>
    <hyperlink ref="F100" r:id="rId71" display="file://///Xf/../AppData/Local/Свидетельства%20на%20ПрЭВМ%20и%20БД/Татьянкин%20Петроченко%20Якимчук%202015/3.Подбор%20персонала"/>
    <hyperlink ref="F101" r:id="rId72" display="file://///Xf/../AppData/Local/Свидетельства%20на%20ПрЭВМ%20и%20БД/Татьянкин%20Петроченко%20Якимчук%202015/2.Учебный%20план"/>
    <hyperlink ref="F102" r:id="rId73" display="file://///Xf/../AppData/Local/Свидетельства%20на%20ПрЭВМ%20и%20БД/Бурлуцкий%20Петроченко%20Якимчук%202016/Модуль%20студента"/>
    <hyperlink ref="F104" r:id="rId74" display="file://///Xf/../AppData/Local/Свидетельства%20на%20ПрЭВМ%20и%20БД/Гончаренко%202016/1.%20ВПО-1"/>
    <hyperlink ref="F105" r:id="rId75" display="file://///Xf/../AppData/Local/Свидетельства%20на%20ПрЭВМ%20и%20БД/Гончаренко%202016/3.%20АИС%20Электронная%20система%20приема%20и%20обработки%20заявок%20образовательного%20учреждения"/>
    <hyperlink ref="F106" r:id="rId76" display="file://///Xf/../AppData/Local/Свидетельства%20на%20ПрЭВМ%20и%20БД/Гончаренко%202016/2.%20АС%20Формирование%20плановых%20отпусков%20сотрудниками%20образовательного%20учреждения"/>
    <hyperlink ref="F107" r:id="rId77" display="file://///Xf/../AppData/Local/Свидетельства%20на%20ПрЭВМ%20и%20БД/Гончаренко%202016/4.%20Жилые%20помещения"/>
    <hyperlink ref="F108" r:id="rId78" display="file://///Xf/../AppData/Local/Свидетельства%20на%20ПрЭВМ%20и%20БД/Татаринцев%202016/11.%20АИС%20%60Контроль%20заключения%20договоров%20на%20обучение%20с%20физ.%20лицами%60"/>
    <hyperlink ref="F109" r:id="rId79" display="file://///Xf/../AppData/Local/Свидетельства%20на%20ПрЭВМ%20и%20БД/Татаринцев%202016/13.%20АИС%20%60Управление%20фондом%20ЗП%60"/>
    <hyperlink ref="F110" r:id="rId80" display="file://///Xf/../AppData/Local/Свидетельства%20на%20ПрЭВМ%20и%20БД/Татаринцев%202016/08.%20АИС%20%60Формирование%20плана%20ФХД%20ОУ%60"/>
    <hyperlink ref="F111" r:id="rId81" display="file://///Xf/../AppData/Local/Свидетельства%20на%20ПрЭВМ%20и%20БД/Татаринцев%202016/10.%20АИС%20%60Контроль%20использования%20стипендиального%20фонда%60"/>
    <hyperlink ref="F112" r:id="rId82" display="file://///Xf/../AppData/Local/Свидетельства%20на%20ПрЭВМ%20и%20БД/Татаринцев%202016/17.%20АИС%20%60Контроль%20исполнения%20фин.%20обязательств%20по%20договорам%20на%20обучение%20ф%20лицам%60"/>
    <hyperlink ref="F113" r:id="rId83" display="file://///Xf/../AppData/Local/Свидетельства%20на%20ПрЭВМ%20и%20БД/Татаринцев%202016/12.%20АИС%20%60Календарное%20планирование%20поступлений%20ДС%20по%20договорам%20на%20обучение%20ф%20лицам%60"/>
    <hyperlink ref="F114" r:id="rId84" display="file://///Xf/../AppData/Local/Свидетельства%20на%20ПрЭВМ%20и%20БД/Татаринцев%202016/15.%20АИС%20%60Планирование%20затрат%20на%20обеспечение%20учебного%20процесса%20в%20ОУ%60"/>
    <hyperlink ref="F115" r:id="rId85" display="file://///Xf/../AppData/Local/Свидетельства%20на%20ПрЭВМ%20и%20БД/Татаринцев%202016/16.%20АИС%20%60Планирование%20фонда%20ЗП%20ППС%20кафедры%60"/>
    <hyperlink ref="F116" r:id="rId86" display="file://///Xf/../AppData/Local/Свидетельства%20на%20ПрЭВМ%20и%20БД/Гончаренко%202016/5.%20Проверка%20личных%20данных"/>
    <hyperlink ref="F117" r:id="rId87" display="file://///Xf/../AppData/Local/Свидетельства%20на%20ПрЭВМ%20и%20БД/Татаринцев%202016/09.%20АИС%20%60Сведения%20о%20стипендии%20студентов%20ОУ%60"/>
    <hyperlink ref="F118" r:id="rId88" display="file://///Xf/../AppData/Local/Свидетельства%20на%20ПрЭВМ%20и%20БД/Татаринцев%202016/14.%20АИС%20%60Планирование%20доходов%20от%20образовательной%20деятельности%60"/>
    <hyperlink ref="F119" r:id="rId89" display="file://///Xf/../AppData/Local/Свидетельства%20на%20ПрЭВМ%20и%20БД/Татаринцев%202016/07.%20АИС%20%60Контроль%20использования%20отпусков%20работниками%20ОУ%60"/>
    <hyperlink ref="F122" r:id="rId90" display="file://///Xf/../AppData/Local/Свидетельства%20на%20ПрЭВМ%20и%20БД/Бурлуцкий%20Петроченко%20Якимчук%202016/Модуль%20сотрудника"/>
    <hyperlink ref="F93" r:id="rId91" display="file://///Xf/../AppData/Local/Патенты%20на%20ИЗ%20и%20ПМ/3.%20Нехорошева%202014"/>
    <hyperlink ref="F94" r:id="rId92" display="file://///Xf/../AppData/Local/Патенты%20на%20ИЗ%20и%20ПМ/4.%20Нехорошева%202015"/>
    <hyperlink ref="G99" r:id="rId93" display="file://///Xf/../AppData/Local/Свидетельства%20на%20ПрЭВМ%20и%20БД/Татьянкин%20Петроченко%20Якимчук%202015/1.Ранжирование"/>
    <hyperlink ref="G100" r:id="rId94" display="file://///Xf/../AppData/Local/Свидетельства%20на%20ПрЭВМ%20и%20БД/Татьянкин%20Петроченко%20Якимчук%202015/3.Подбор%20персонала"/>
    <hyperlink ref="G101" r:id="rId95" display="file://///Xf/../AppData/Local/Свидетельства%20на%20ПрЭВМ%20и%20БД/Татьянкин%20Петроченко%20Якимчук%202015/2.Учебный%20план"/>
    <hyperlink ref="G102" r:id="rId96" display="file://///Xf/../AppData/Local/Свидетельства%20на%20ПрЭВМ%20и%20БД/Бурлуцкий%20Петроченко%20Якимчук%202016/Модуль%20студента"/>
    <hyperlink ref="G104" r:id="rId97" display="file://///Xf/../AppData/Local/Свидетельства%20на%20ПрЭВМ%20и%20БД/Гончаренко%202016/1.%20ВПО-1"/>
    <hyperlink ref="G105" r:id="rId98" display="file://///Xf/../AppData/Local/Свидетельства%20на%20ПрЭВМ%20и%20БД/Гончаренко%202016/3.%20АИС%20Электронная%20система%20приема%20и%20обработки%20заявок%20образовательного%20учреждения"/>
    <hyperlink ref="G106" r:id="rId99" display="file://///Xf/../AppData/Local/Свидетельства%20на%20ПрЭВМ%20и%20БД/Гончаренко%202016/2.%20АС%20Формирование%20плановых%20отпусков%20сотрудниками%20образовательного%20учреждения"/>
    <hyperlink ref="G107" r:id="rId100" display="file://///Xf/../AppData/Local/Свидетельства%20на%20ПрЭВМ%20и%20БД/Гончаренко%202016/4.%20Жилые%20помещения"/>
    <hyperlink ref="G108" r:id="rId101" display="file://///Xf/../AppData/Local/Свидетельства%20на%20ПрЭВМ%20и%20БД/Татаринцев%202016/11.%20АИС%20%60Контроль%20заключения%20договоров%20на%20обучение%20с%20физ.%20лицами%60"/>
    <hyperlink ref="G109" r:id="rId102" display="file://///Xf/../AppData/Local/Свидетельства%20на%20ПрЭВМ%20и%20БД/Татаринцев%202016/13.%20АИС%20%60Управление%20фондом%20ЗП%60"/>
    <hyperlink ref="G110" r:id="rId103" display="file://///Xf/../AppData/Local/Свидетельства%20на%20ПрЭВМ%20и%20БД/Татаринцев%202016/08.%20АИС%20%60Формирование%20плана%20ФХД%20ОУ%60"/>
    <hyperlink ref="G111" r:id="rId104" display="file://///Xf/../AppData/Local/Свидетельства%20на%20ПрЭВМ%20и%20БД/Татаринцев%202016/10.%20АИС%20%60Контроль%20использования%20стипендиального%20фонда%60"/>
    <hyperlink ref="G112" r:id="rId105" display="file://///Xf/../AppData/Local/Свидетельства%20на%20ПрЭВМ%20и%20БД/Татаринцев%202016/17.%20АИС%20%60Контроль%20исполнения%20фин.%20обязательств%20по%20договорам%20на%20обучение%20ф%20лицам%60"/>
    <hyperlink ref="G113" r:id="rId106" display="file://///Xf/../AppData/Local/Свидетельства%20на%20ПрЭВМ%20и%20БД/Татаринцев%202016/12.%20АИС%20%60Календарное%20планирование%20поступлений%20ДС%20по%20договорам%20на%20обучение%20ф%20лицам%60"/>
    <hyperlink ref="G114" r:id="rId107" display="file://///Xf/../AppData/Local/Свидетельства%20на%20ПрЭВМ%20и%20БД/Татаринцев%202016/15.%20АИС%20%60Планирование%20затрат%20на%20обеспечение%20учебного%20процесса%20в%20ОУ%60"/>
    <hyperlink ref="G115" r:id="rId108" display="file://///Xf/../AppData/Local/Свидетельства%20на%20ПрЭВМ%20и%20БД/Татаринцев%202016/16.%20АИС%20%60Планирование%20фонда%20ЗП%20ППС%20кафедры%60"/>
    <hyperlink ref="G116" r:id="rId109" display="file://///Xf/../AppData/Local/Свидетельства%20на%20ПрЭВМ%20и%20БД/Гончаренко%202016/5.%20Проверка%20личных%20данных"/>
    <hyperlink ref="G117" r:id="rId110" display="file://///Xf/../AppData/Local/Свидетельства%20на%20ПрЭВМ%20и%20БД/Татаринцев%202016/09.%20АИС%20%60Сведения%20о%20стипендии%20студентов%20ОУ%60"/>
    <hyperlink ref="G118" r:id="rId111" display="file://///Xf/../AppData/Local/Свидетельства%20на%20ПрЭВМ%20и%20БД/Татаринцев%202016/14.%20АИС%20%60Планирование%20доходов%20от%20образовательной%20деятельности%60"/>
    <hyperlink ref="G119" r:id="rId112" display="file://///Xf/../AppData/Local/Свидетельства%20на%20ПрЭВМ%20и%20БД/Татаринцев%202016/07.%20АИС%20%60Контроль%20использования%20отпусков%20работниками%20ОУ%60"/>
    <hyperlink ref="G122" r:id="rId113" display="file://///Xf/../AppData/Local/Свидетельства%20на%20ПрЭВМ%20и%20БД/Бурлуцкий%20Петроченко%20Якимчук%202016/Модуль%20сотрудника"/>
    <hyperlink ref="G93" r:id="rId114" display="file://///Xf/../AppData/Local/Патенты%20на%20ИЗ%20и%20ПМ/3.%20Нехорошева%202014"/>
    <hyperlink ref="G94" r:id="rId115" display="file://///Xf/../AppData/Local/Патенты%20на%20ИЗ%20и%20ПМ/4.%20Нехорошева%202015"/>
    <hyperlink ref="K10" r:id="rId116" display="file://///Xf/Учет%20патентов%20и%20свидетельств/СКАНЫ%20охранных%20документов/Св-ва%202010/2010617603.jpg"/>
    <hyperlink ref="K99" r:id="rId117" display="file://///Xf/Учет%20патентов%20и%20свидетельств/СКАНЫ%20охранных%20документов/Св-ва%202016/2016613296.jpg"/>
    <hyperlink ref="K100" r:id="rId118" display="file://///Xf/Учет%20патентов%20и%20свидетельств/СКАНЫ%20охранных%20документов/Св-ва%202016/2016613297.jpg"/>
    <hyperlink ref="K101" r:id="rId119" display="file://///Xf/Учет%20патентов%20и%20свидетельств/СКАНЫ%20охранных%20документов/Св-ва%202016/2016613298.jpg"/>
    <hyperlink ref="K102" r:id="rId120" display="file://///Xf/Учет%20патентов%20и%20свидетельств/СКАНЫ%20охранных%20документов/Св-ва%202016/2016614601.jpg"/>
    <hyperlink ref="K103" r:id="rId121" display="file://///Xf/Учет%20патентов%20и%20свидетельств/СКАНЫ%20охранных%20документов/Св-ва%202017/2017620522.pdf"/>
    <hyperlink ref="K104" r:id="rId122" display="file://///Xf/Учет%20патентов%20и%20свидетельств/СКАНЫ%20охранных%20документов/Св-ва%202016/2016614998.jpg"/>
    <hyperlink ref="K105" r:id="rId123" display="file://///Xf/Учет%20патентов%20и%20свидетельств/СКАНЫ%20охранных%20документов/Св-ва%202016/2016616247.jpg"/>
    <hyperlink ref="K106" r:id="rId124" display="file://///Xf/Учет%20патентов%20и%20свидетельств/СКАНЫ%20охранных%20документов/Св-ва%202016/2016616248.jpg"/>
    <hyperlink ref="K107" r:id="rId125" display="file://///Xf/Учет%20патентов%20и%20свидетельств/СКАНЫ%20охранных%20документов/Св-ва%202016/2016616249.jpg"/>
    <hyperlink ref="K108" r:id="rId126" display="file://///Xf/Учет%20патентов%20и%20свидетельств/СКАНЫ%20охранных%20документов/Св-ва%202016/2016616870.jpg"/>
    <hyperlink ref="K11" r:id="rId127" display="file://///Xf/Учет%20патентов%20и%20свидетельств/СКАНЫ%20охранных%20документов/Патенты%202011-2016/Дудкин/2429214%20Дудкин%20Толстяк%20Фахретдинова.jpg"/>
    <hyperlink ref="K109" r:id="rId128" display="file://///Xf/Учет%20патентов%20и%20свидетельств/СКАНЫ%20охранных%20документов/Св-ва%202016/2016616875.jpg"/>
    <hyperlink ref="K110" r:id="rId129" display="file://///Xf/Учет%20патентов%20и%20свидетельств/СКАНЫ%20охранных%20документов/Св-ва%202016/2016616876.jpg"/>
    <hyperlink ref="K111" r:id="rId130" display="file://///Xf/Учет%20патентов%20и%20свидетельств/СКАНЫ%20охранных%20документов/Св-ва%202016/2016616877.jpg"/>
    <hyperlink ref="K112" r:id="rId131" display="file://///Xf/Учет%20патентов%20и%20свидетельств/СКАНЫ%20охранных%20документов/Св-ва%202016/2016616878.jpg"/>
    <hyperlink ref="K113" r:id="rId132" display="file://///Xf/Учет%20патентов%20и%20свидетельств/СКАНЫ%20охранных%20документов/Св-ва%202016/2016616879.jpg"/>
    <hyperlink ref="K114" r:id="rId133" display="file://///Xf/Учет%20патентов%20и%20свидетельств/СКАНЫ%20охранных%20документов/Св-ва%202016/2016616881.jpg"/>
    <hyperlink ref="K115" r:id="rId134" display="file://///Xf/Учет%20патентов%20и%20свидетельств/СКАНЫ%20охранных%20документов/Св-ва%202016/2016616883.jpg"/>
    <hyperlink ref="K116" r:id="rId135" display="file://///Xf/Учет%20патентов%20и%20свидетельств/СКАНЫ%20охранных%20документов/Св-ва%202016/2016617104.jpg"/>
    <hyperlink ref="K117" r:id="rId136" display="file://///Xf/Учет%20патентов%20и%20свидетельств/СКАНЫ%20охранных%20документов/Св-ва%202016/2016619208.jpg"/>
    <hyperlink ref="K118" r:id="rId137" display="file://///Xf/Учет%20патентов%20и%20свидетельств/СКАНЫ%20охранных%20документов/Св-ва%202016/2016619209.jpg"/>
    <hyperlink ref="K12" r:id="rId138" display="file://///Xf/Учет%20патентов%20и%20свидетельств/СКАНЫ%20охранных%20документов/Патенты%202011-2016/2430462.jpg"/>
    <hyperlink ref="K119" r:id="rId139" display="file://///Xf/Учет%20патентов%20и%20свидетельств/СКАНЫ%20охранных%20документов/Св-ва%202016/2016619675.jpg"/>
    <hyperlink ref="K120" r:id="rId140" display="file://///Xf/Учет%20патентов%20и%20свидетельств/СКАНЫ%20охранных%20документов/Св-ва%202017/2017620525.pdf"/>
    <hyperlink ref="K121" r:id="rId141" display="file://///Xf/Учет%20патентов%20и%20свидетельств/СКАНЫ%20охранных%20документов/Св-ва%202017/2017620529.pdf"/>
    <hyperlink ref="K122" r:id="rId142" display="file://///Xf/Учет%20патентов%20и%20свидетельств/СКАНЫ%20охранных%20документов/Св-ва%202016/2016614609.jpg"/>
    <hyperlink ref="K123" r:id="rId143" display="file://///Xf/Учет%20патентов%20и%20свидетельств/СКАНЫ%20охранных%20документов/Св-ва%202017/2017620549.pdf"/>
    <hyperlink ref="K124" r:id="rId144" display="file://///Xf/Учет%20патентов%20и%20свидетельств/СКАНЫ%20охранных%20документов/Св-ва%202017/2017620506.pdf"/>
    <hyperlink ref="K125" r:id="rId145" display="file://///Xf/Учет%20патентов%20и%20свидетельств/СКАНЫ%20охранных%20документов/Св-ва%202017/2017620397.pdf"/>
    <hyperlink ref="K126" r:id="rId146" display="file://///Xf/Учет%20патентов%20и%20свидетельств/СКАНЫ%20охранных%20документов/Св-ва%202017/2017620488.pdf"/>
    <hyperlink ref="K127" r:id="rId147" display="file://///Xf/Учет%20патентов%20и%20свидетельств/СКАНЫ%20охранных%20документов/Св-ва%202017/2017620530.pdf"/>
    <hyperlink ref="K128" r:id="rId148" display="file://///Xf/Учет%20патентов%20и%20свидетельств/СКАНЫ%20охранных%20документов/Св-ва%202017/2017620661.jpg"/>
    <hyperlink ref="K13" r:id="rId149" display="file://///Xf/Учет%20патентов%20и%20свидетельств/СКАНЫ%20охранных%20документов/Св-ва%202011-2012/Колоколов_Моновская_2011/2011610574.JPG"/>
    <hyperlink ref="K129" r:id="rId150" display="file://///Xf/Учет%20патентов%20и%20свидетельств/СКАНЫ%20охранных%20документов/Св-ва%202017/2017620366.pdf"/>
    <hyperlink ref="K130" r:id="rId151" display="file://///Xf/Учет%20патентов%20и%20свидетельств/СКАНЫ%20охранных%20документов/Св-ва%202017/2017621303.pdf"/>
    <hyperlink ref="K131" r:id="rId152" display="file://///Xf/Учет%20патентов%20и%20свидетельств/СКАНЫ%20охранных%20документов/Св-ва%202017/2017617264.pdf"/>
    <hyperlink ref="K132" r:id="rId153" display="file://///Xf/Учет%20патентов%20и%20свидетельств/СКАНЫ%20охранных%20документов/Св-ва%202017/2017619365.pdf"/>
    <hyperlink ref="K133" r:id="rId154" display="file://///Xf/Учет%20патентов%20и%20свидетельств/СКАНЫ%20охранных%20документов/Св-ва%202017/2017660670.pdf"/>
    <hyperlink ref="K134" r:id="rId155" display="file://///Xf/Учет%20патентов%20и%20свидетельств/СКАНЫ%20охранных%20документов/Св-ва%202017/2017660671.pdf"/>
    <hyperlink ref="K135" r:id="rId156" display="file://///Xf/Учет%20патентов%20и%20свидетельств/СКАНЫ%20охранных%20документов/Св-ва%202017/2017660672.pdf"/>
    <hyperlink ref="K136" r:id="rId157" display="file://///Xf/Учет%20патентов%20и%20свидетельств/СКАНЫ%20охранных%20документов/Св-ва%202017/2017660673.pdf"/>
    <hyperlink ref="K137" r:id="rId158" display="file://///Xf/Учет%20патентов%20и%20свидетельств/СКАНЫ%20охранных%20документов/Св-ва%202017/2017660674.pdf"/>
    <hyperlink ref="K138" r:id="rId159" display="file://///Xf/Учет%20патентов%20и%20свидетельств/СКАНЫ%20охранных%20документов/Св-ва%202017/2017661018.pdf"/>
    <hyperlink ref="K139" r:id="rId160" display="file://///Xf/Учет%20патентов%20и%20свидетельств/СКАНЫ%20охранных%20документов/Св-ва%202017/2017662412.pdf"/>
    <hyperlink ref="K140" r:id="rId161" display="file://///Xf/Учет%20патентов%20и%20свидетельств/СКАНЫ%20охранных%20документов/Св-ва%202017/2017662238.pdf"/>
    <hyperlink ref="K141" r:id="rId162" display="file://///Xf/Учет%20патентов%20и%20свидетельств/СКАНЫ%20охранных%20документов/Св-ва%202017/2017662237.pdf"/>
    <hyperlink ref="K142" r:id="rId163" display="file://///Xf/Учет%20патентов%20и%20свидетельств/СКАНЫ%20охранных%20документов/Св-ва%202017/2017662069.pdf"/>
    <hyperlink ref="K143" r:id="rId164" display="file://///Xf/Учет%20патентов%20и%20свидетельств/СКАНЫ%20охранных%20документов/Св-ва%202017/2017662073.pdf"/>
    <hyperlink ref="K144" r:id="rId165" display="file://///Xf/Учет%20патентов%20и%20свидетельств/СКАНЫ%20охранных%20документов/Св-ва%202017/2017662072.pdf"/>
    <hyperlink ref="K145" r:id="rId166" display="file://///Xf/Учет%20патентов%20и%20свидетельств/СКАНЫ%20охранных%20документов/Св-ва%202017/2017662070.pdf"/>
    <hyperlink ref="K146" r:id="rId167" display="file://///Xf/Учет%20патентов%20и%20свидетельств/СКАНЫ%20охранных%20документов/Св-ва%202017/2017662071.pdf"/>
    <hyperlink ref="K147" r:id="rId168" display="file://///Xf/Учет%20патентов%20и%20свидетельств/СКАНЫ%20охранных%20документов/Св-ва%202017/2017615273.pdf"/>
    <hyperlink ref="K148" r:id="rId169" display="file://///Xf/Учет%20патентов%20и%20свидетельств/СКАНЫ%20охранных%20документов/Св-ва%202017/2017620542.pdf"/>
    <hyperlink ref="K15" r:id="rId170" display="file://///Xf/Учет%20патентов%20и%20свидетельств/СКАНЫ%20охранных%20документов/Св-ва%202011-2012/Алмазов_2011/Св-во%20о%20ИСС%202011611920.jpg"/>
    <hyperlink ref="K149" r:id="rId171" display="file://///Xf/Учет%20патентов%20и%20свидетельств/СКАНЫ%20охранных%20документов/Св-ва%202017/2017620526.pdf"/>
    <hyperlink ref="K150" r:id="rId172" display="file://///Xf/Учет%20патентов%20и%20свидетельств/СКАНЫ%20охранных%20документов/Св-ва%202017/2017620543.pdf"/>
    <hyperlink ref="K151" r:id="rId173" display="file://///Xf/Учет%20патентов%20и%20свидетельств/СКАНЫ%20охранных%20документов/Патент%202017/2638700.pdf"/>
    <hyperlink ref="K152" r:id="rId174" display="file://///Xf/Учет%20патентов%20и%20свидетельств/СКАНЫ%20охранных%20документов/Св-ва%202018/2018610665.pdf"/>
    <hyperlink ref="K153" r:id="rId175" display="file://///Xf/Учет%20патентов%20и%20свидетельств/СКАНЫ%20охранных%20документов/Св-ва%202018/2018620132.pdf"/>
    <hyperlink ref="K154" r:id="rId176" display="file://///Xf/Учет%20патентов%20и%20свидетельств/СКАНЫ%20охранных%20документов/Св-ва%202018/2018620186.pdf"/>
    <hyperlink ref="K155" r:id="rId177" display="file://///Xf/Учет%20патентов%20и%20свидетельств/СКАНЫ%20охранных%20документов/Св-ва%202018/2018620096.pdf"/>
    <hyperlink ref="K156" r:id="rId178" display="file://///Xf/Учет%20патентов%20и%20свидетельств/СКАНЫ%20охранных%20документов/Св-ва%202018/2018620453.pdf"/>
    <hyperlink ref="K157" r:id="rId179" display="../Интеллектуальная%20собственность/Учет%20патентов%20и%20свидетельств/СКАНЫ%20охранных%20документов/Патент%202019/2698160_Котванова.PDF"/>
    <hyperlink ref="K16" r:id="rId180" display="file://///Xf/Учет%20патентов%20и%20свидетельств/СКАНЫ%20охранных%20документов/Св-ва%202011-2012/Колоколов_Моновская_2011/2011615703.jpg"/>
    <hyperlink ref="K159" r:id="rId181" display="../Интеллектуальная%20собственность/Учет%20патентов%20и%20свидетельств/СКАНЫ%20охранных%20документов/Патент%202019/2686807_Дудкин.pdf"/>
    <hyperlink ref="K160" r:id="rId182" display="../Интеллектуальная%20собственность/Учет%20патентов%20и%20свидетельств/СКАНЫ%20охранных%20документов/Патент%202019/2693208_Коржов.pdf"/>
    <hyperlink ref="K161" r:id="rId183" display="Интеллектуальная%20собственность/Учет%20патентов%20и%20свидетельств/СКАНЫ%20охранных%20документов/Св-ва%202018/2018614756.pdf"/>
    <hyperlink ref="K162" r:id="rId184" display="../Интеллектуальная%20собственность/Учет%20патентов%20и%20свидетельств/СКАНЫ%20охранных%20документов/Св-ва%202018/2018620961.pdf"/>
    <hyperlink ref="K163" r:id="rId185" display="../Интеллектуальная%20собственность/Учет%20патентов%20и%20свидетельств/СКАНЫ%20охранных%20документов/Св-ва%202019/2019660250_Алексеев.pdf"/>
    <hyperlink ref="K164" r:id="rId186" display="../Интеллектуальная%20собственность/Учет%20патентов%20и%20свидетельств/СКАНЫ%20охранных%20документов/Патент%202020/2723942.pdf"/>
    <hyperlink ref="K17" r:id="rId187" display="file://///Xf/Учет%20патентов%20и%20свидетельств/СКАНЫ%20охранных%20документов/Св-ва%202011-2012/Колоколов_Моновская_2011/2011615704.jpg"/>
    <hyperlink ref="K18" r:id="rId188" display="file://///Xf/Учет%20патентов%20и%20свидетельств/СКАНЫ%20охранных%20документов/Св-ва%202011-2012/Колоколов_Моновская_2011/2011615705.jpg"/>
    <hyperlink ref="K19" r:id="rId189" display="file://///Xf/Учет%20патентов%20и%20свидетельств/СКАНЫ%20охранных%20документов/Св-ва%202011-2012/Колоколов_Моновская_2011/2011616052.jpg"/>
    <hyperlink ref="K2" r:id="rId190" display="file://///Xf/Учет%20патентов%20и%20свидетельств/СКАНЫ%20охранных%20документов/Патенты%202004-2010/Патент%20РФ%20на%20изобретение%202370478.jpg"/>
    <hyperlink ref="K20" r:id="rId191" display="file://///Xf/Учет%20патентов%20и%20свидетельств/СКАНЫ%20охранных%20документов/Св-ва%202011-2012/Колоколов_Моновская_2011/2011616053.jpg"/>
    <hyperlink ref="K21" r:id="rId192" display="file://///Xf/Учет%20патентов%20и%20свидетельств/СКАНЫ%20охранных%20документов/Св-ва%202011-2012/Ковалев_Щербаков/2011618559.jpg"/>
    <hyperlink ref="K22" r:id="rId193" display="file://///Xf/Учет%20патентов%20и%20свидетельств/СКАНЫ%20охранных%20документов/Св-ва%202011-2012/2011618659.jpg"/>
    <hyperlink ref="K25" r:id="rId194" display="file://///Xf/Учет%20патентов%20и%20свидетельств/СКАНЫ%20охранных%20документов/Патенты%202011-2016/Дудкин/2442763%20Дудкин.jpg"/>
    <hyperlink ref="K26" r:id="rId195" display="file://///Xf/Учет%20патентов%20и%20свидетельств/СКАНЫ%20охранных%20документов/Патенты%202011-2016/Ефанов_2012/2446201.jpg"/>
    <hyperlink ref="K27" r:id="rId196" display="file://///Xf/Учет%20патентов%20и%20свидетельств/СКАНЫ%20охранных%20документов/Патенты%202011-2016/Ефанов_2012/2451690.jpg"/>
    <hyperlink ref="K28" r:id="rId197" display="file://///Xf/Учет%20патентов%20и%20свидетельств/СКАНЫ%20охранных%20документов/Патенты%202011-2016/Колоколов_Моновская_2012/2461951.jpg"/>
    <hyperlink ref="K29" r:id="rId198" display="file://///Xf/Учет%20патентов%20и%20свидетельств/СКАНЫ%20охранных%20документов/Патенты%202011-2016/Колоколов_Моновская_2012/112461.jpg"/>
    <hyperlink ref="K3" r:id="rId199" display="file://///Xf/Учет%20патентов%20и%20свидетельств/СКАНЫ%20охранных%20документов/Патенты%202004-2010/Ефанов_2009-2010/Патент%20РФ%20№%202371446-1.jpg"/>
    <hyperlink ref="K30" r:id="rId200" display="file://///Xf/Учет%20патентов%20и%20свидетельств/СКАНЫ%20охранных%20документов/Патенты%202011-2016/Колоколов_Моновская_2012/112462.jpg"/>
    <hyperlink ref="K31" r:id="rId201" display="file://///Xf/Учет%20патентов%20и%20свидетельств/СКАНЫ%20охранных%20документов/Св-ва%202011-2012/Ковалев_2012/2012611816.jpg"/>
    <hyperlink ref="K32" r:id="rId202" display="file://///Xf/Учет%20патентов%20и%20свидетельств/СКАНЫ%20охранных%20документов/Св-ва%202011-2012/Колоколов_Моновская_2012/221.jpg"/>
    <hyperlink ref="K33" r:id="rId203" display="file://///Xf/Учет%20патентов%20и%20свидетельств/СКАНЫ%20охранных%20документов/Св-ва%202011-2012/Колоколов_Моновская_2012/222.jpg"/>
    <hyperlink ref="K34" r:id="rId204" display="file://///Xf/Учет%20патентов%20и%20свидетельств/СКАНЫ%20охранных%20документов/Св-ва%202011-2012/Колоколов_Моновская_2012/223.jpg"/>
    <hyperlink ref="K35" r:id="rId205" display="file://///Xf/Учет%20патентов%20и%20свидетельств/СКАНЫ%20охранных%20документов/Св-ва%202011-2012/Семенов_2012/Свидетельство%202012618169.jpg"/>
    <hyperlink ref="K36" r:id="rId206" display="file://///Xf/Учет%20патентов%20и%20свидетельств/СКАНЫ%20охранных%20документов/Св-ва%202011-2012/Семенов_2012/Свидетельство%20№%202012618242_Семенов.jpg"/>
    <hyperlink ref="K37" r:id="rId207" display="file://///Xf/Учет%20патентов%20и%20свидетельств/СКАНЫ%20охранных%20документов/Св-ва%202011-2012/Ковалев_2012/Свидетельство%202012618310.jpg"/>
    <hyperlink ref="K38" r:id="rId208" display="file://///Xf/Учет%20патентов%20и%20свидетельств/СКАНЫ%20охранных%20документов/Св-ва%202011-2012/Ковалев_2012/Свидетельство%202012618311.jpg"/>
    <hyperlink ref="K39" r:id="rId209" display="file://///Xf/Учет%20патентов%20и%20свидетельств/СКАНЫ%20охранных%20документов/Св-ва%202011-2012/Ковалев_Щербаков/846.jpg"/>
    <hyperlink ref="K4" r:id="rId210" display="file://///Xf/Учет%20патентов%20и%20свидетельств/СКАНЫ%20охранных%20документов/Патенты%202004-2010/88868.jpg"/>
    <hyperlink ref="K40" r:id="rId211" display="file://///Xf/Учет%20патентов%20и%20свидетельств/СКАНЫ%20охранных%20документов/Св-ва%202011-2012/Ковалев_Щербаков/847.jpg"/>
    <hyperlink ref="K41" r:id="rId212" display="file://///Xf/Учет%20патентов%20и%20свидетельств/СКАНЫ%20охранных%20документов/Патенты%202011-2016/Колоколов_Моновская_2013/2479086.jpg"/>
    <hyperlink ref="K42" r:id="rId213" display="file://///Xf/../Интеллектуальная%20собственность"/>
    <hyperlink ref="K43" r:id="rId214" display="file://///Xf/Учет%20патентов%20и%20свидетельств/СКАНЫ%20охранных%20документов/Св-ва%202013/Семенов_2013/Свидетельство%20ЮГУ_Успеваемость.jpg"/>
    <hyperlink ref="K44" r:id="rId215" display="file://///Xf/Учет%20патентов%20и%20свидетельств/СКАНЫ%20охранных%20документов/Св-ва%202013/2013613130.jpg"/>
    <hyperlink ref="K45" r:id="rId216" display="file://///Xf/Учет%20патентов%20и%20свидетельств/СКАНЫ%20охранных%20документов/Св-ва%202013/Алмазов_2013/2013616153.jpg"/>
    <hyperlink ref="K46" r:id="rId217" display="file://///Xf/Учет%20патентов%20и%20свидетельств/СКАНЫ%20охранных%20документов/Св-ва%202013/Алмазов_2013/2013618288.tif"/>
    <hyperlink ref="K47" r:id="rId218" display="file://///Xf/Учет%20патентов%20и%20свидетельств/СКАНЫ%20охранных%20документов/Св-ва%202013/Бурлуцкий_2013/266.jpg"/>
    <hyperlink ref="K48" r:id="rId219" display="file://///Xf/Учет%20патентов%20и%20свидетельств/СКАНЫ%20охранных%20документов/Св-ва%202013/Бурлуцкий_2013/313.jpg"/>
    <hyperlink ref="K49" r:id="rId220" display="file://///Xf/Учет%20патентов%20и%20свидетельств/СКАНЫ%20охранных%20документов/Св-ва%202013/Бурлуцкий_2013/314.jpg"/>
    <hyperlink ref="K5" r:id="rId221" display="file://///Xf/Учет%20патентов%20и%20свидетельств/СКАНЫ%20охранных%20документов/Патенты%202004-2010/88869.jpg"/>
    <hyperlink ref="K50" r:id="rId222" display="file://///Xf/Учет%20патентов%20и%20свидетельств/СКАНЫ%20охранных%20документов/Св-ва%202013/Тей_2013/2013661711.jpg"/>
    <hyperlink ref="K51" r:id="rId223" display="file://///Xf/Учет%20патентов%20и%20свидетельств/СКАНЫ%20охранных%20документов/Св-ва%202013/Тей_2013/2013661768.jpg"/>
    <hyperlink ref="K52" r:id="rId224" display="file://///Xf/Учет%20патентов%20и%20свидетельств/СКАНЫ%20охранных%20документов/Св-ва%202013/Тей_2013/2013661769.jpg"/>
    <hyperlink ref="K53" r:id="rId225" display="file://///Xf/Учет%20патентов%20и%20свидетельств/СКАНЫ%20охранных%20документов/Св-ва%202013/Тей_2013/2013661770.jpg"/>
    <hyperlink ref="K54" r:id="rId226" display="file://///Xf/Учет%20патентов%20и%20свидетельств/СКАНЫ%20охранных%20документов/Патенты%202011-2016/Патент%202504064%20от%2010.01.2014.jpg"/>
    <hyperlink ref="K55" r:id="rId227" display="file://///Xf/Учет%20патентов%20и%20свидетельств/СКАНЫ%20охранных%20документов/Св-ва%202014/2014613823.jpg"/>
    <hyperlink ref="K56" r:id="rId228" display="file://///Xf/Учет%20патентов%20и%20свидетельств/СКАНЫ%20охранных%20документов/Св-ва%202014/2014613864.jpg"/>
    <hyperlink ref="K57" r:id="rId229" display="file://///Xf/Учет%20патентов%20и%20свидетельств/СКАНЫ%20охранных%20документов/Св-ва%202014/2014616827.tif"/>
    <hyperlink ref="K58" r:id="rId230" display="file://///Xf/Учет%20патентов%20и%20свидетельств/СКАНЫ%20охранных%20документов/Св-ва%202014/2014617571.jpg"/>
    <hyperlink ref="K59" r:id="rId231" display="file://///Xf/Учет%20патентов%20и%20свидетельств/СКАНЫ%20охранных%20документов/Св-ва%202014/2014619058.jpg"/>
    <hyperlink ref="K6" r:id="rId232" display="file://///Xf/Учет%20патентов%20и%20свидетельств/СКАНЫ%20охранных%20документов/Патенты%202004-2010/88870.jpg"/>
    <hyperlink ref="K60" r:id="rId233" display="file://///Xf/Учет%20патентов%20и%20свидетельств/СКАНЫ%20охранных%20документов/Св-ва%202014/2014619479.jpg"/>
    <hyperlink ref="K61" r:id="rId234" display="file://///Xf/Учет%20патентов%20и%20свидетельств/СКАНЫ%20охранных%20документов/Св-ва%202014/2014619677.jpg"/>
    <hyperlink ref="K62" r:id="rId235" display="file://///Xf/Учет%20патентов%20и%20свидетельств/СКАНЫ%20охранных%20документов/Св-ва%202014/2014619678.pdf"/>
    <hyperlink ref="K63" r:id="rId236" display="file://///Xf/Учет%20патентов%20и%20свидетельств/СКАНЫ%20охранных%20документов/Св-ва%202014/2014619735.jpg"/>
    <hyperlink ref="K64" r:id="rId237" display="file://///Xf/Учет%20патентов%20и%20свидетельств/СКАНЫ%20охранных%20документов/Св-ва%202014/2014662367.jpg"/>
    <hyperlink ref="K65" r:id="rId238" display="file://///Xf/Учет%20патентов%20и%20свидетельств/СКАНЫ%20охранных%20документов/Св-ва%202014/2014663012.pdf"/>
    <hyperlink ref="K66" r:id="rId239" display="file://///Xf/Учет%20патентов%20и%20свидетельств/СКАНЫ%20охранных%20документов/Св-ва%202014/2014663013.pdf"/>
    <hyperlink ref="K67" r:id="rId240" display="file://///Xf/Учет%20патентов%20и%20свидетельств/СКАНЫ%20охранных%20документов/Св-ва%202014/2014663031.pdf"/>
    <hyperlink ref="K68" r:id="rId241" display="file://///Xf/Учет%20патентов%20и%20свидетельств/СКАНЫ%20охранных%20документов/Св-ва%202014/2014663105.pdf"/>
    <hyperlink ref="K69" r:id="rId242" display="file://///Xf/Учет%20патентов%20и%20свидетельств/СКАНЫ%20охранных%20документов/Патенты%202011-2016/Патент%202563380%20от%2024.08.2015.jpg"/>
    <hyperlink ref="K7" r:id="rId243" display="file://///Xf/Учет%20патентов%20и%20свидетельств/СКАНЫ%20охранных%20документов/Патенты%202004-2010/Ефанов_2009-2010/патент%20№%202384549.jpg"/>
    <hyperlink ref="K70" r:id="rId244" display="file://///Xf/Учет%20патентов%20и%20свидетельств/СКАНЫ%20охранных%20документов/Св-ва%202015/2015620208.jpg"/>
    <hyperlink ref="K71" r:id="rId245" display="file://///Xf/Учет%20патентов%20и%20свидетельств/СКАНЫ%20охранных%20документов/Св-ва%202015/2015620756.jpg"/>
    <hyperlink ref="K72" r:id="rId246" display="file://///Xf/Учет%20патентов%20и%20свидетельств/СКАНЫ%20охранных%20документов/Св-ва%202015/2015620756.jpg"/>
    <hyperlink ref="K73" r:id="rId247" display="file://///Xf/Учет%20патентов%20и%20свидетельств/СКАНЫ%20охранных%20документов/Св-ва%202015/2015620756.jpg"/>
    <hyperlink ref="K74" r:id="rId248" display="file://///Xf/Учет%20патентов%20и%20свидетельств/СКАНЫ%20охранных%20документов/Св-ва%202015/2015620756.jpg"/>
    <hyperlink ref="K75" r:id="rId249" display="file://///Xf/Учет%20патентов%20и%20свидетельств/СКАНЫ%20охранных%20документов/Св-ва%202015/2015612571.jpg"/>
    <hyperlink ref="K76" r:id="rId250" display="file://///Xf/Учет%20патентов%20и%20свидетельств/СКАНЫ%20охранных%20документов/Св-ва%202015/2015612570.jpg"/>
    <hyperlink ref="K77" r:id="rId251" display="file://///Xf/Учет%20патентов%20и%20свидетельств/СКАНЫ%20охранных%20документов/Св-ва%202015/2015616594.pdf"/>
    <hyperlink ref="K78" r:id="rId252" display="file://///Xf/Учет%20патентов%20и%20свидетельств/СКАНЫ%20охранных%20документов/Св-ва%202015/2015616853.jpg"/>
    <hyperlink ref="K79" r:id="rId253" display="file://///Xf/Учет%20патентов%20и%20свидетельств/СКАНЫ%20охранных%20документов/Св-ва%202015/2015616870.jpg"/>
    <hyperlink ref="K8" r:id="rId254" display="file://///Xf/Учет%20патентов%20и%20свидетельств/СКАНЫ%20охранных%20документов/Св-ва%202010/2010614715.jpg"/>
    <hyperlink ref="K80" r:id="rId255" display="file://///Xf/Учет%20патентов%20и%20свидетельств/СКАНЫ%20охранных%20документов/Св-ва%202015/2015616870.jpg"/>
    <hyperlink ref="K81" r:id="rId256" display="file://///Xf/Учет%20патентов%20и%20свидетельств/СКАНЫ%20охранных%20документов/Св-ва%202015/2015618620.jpg"/>
    <hyperlink ref="K82" r:id="rId257" display="file://///Xf/Учет%20патентов%20и%20свидетельств/СКАНЫ%20охранных%20документов/Св-ва%202015/2015618621.jpg"/>
    <hyperlink ref="K83" r:id="rId258" display="file://///Xf/Учет%20патентов%20и%20свидетельств/СКАНЫ%20охранных%20документов/Св-ва%202015/2015618622.jpg"/>
    <hyperlink ref="K84" r:id="rId259" display="file://///Xf/Учет%20патентов%20и%20свидетельств/СКАНЫ%20охранных%20документов/Св-ва%202015/2015618623.jpg"/>
    <hyperlink ref="K85" r:id="rId260" display="file://///Xf/Учет%20патентов%20и%20свидетельств/СКАНЫ%20охранных%20документов/Св-ва%202015/2015618624.jpg"/>
    <hyperlink ref="K86" r:id="rId261" display="file://///Xf/Учет%20патентов%20и%20свидетельств/СКАНЫ%20охранных%20документов/Св-ва%202015/2015619871.pdf"/>
    <hyperlink ref="K87" r:id="rId262" display="file://///Xf/Учет%20патентов%20и%20свидетельств/СКАНЫ%20охранных%20документов/Св-ва%202015/2015619913.pdf"/>
    <hyperlink ref="K88" r:id="rId263" display="file://///Xf/Учет%20патентов%20и%20свидетельств/СКАНЫ%20охранных%20документов/Св-ва%202015/2015619914.pdf"/>
    <hyperlink ref="K89" r:id="rId264" display="file://///Xf/Учет%20патентов%20и%20свидетельств/СКАНЫ%20охранных%20документов/Св-ва%202015/2015619915.pdf"/>
    <hyperlink ref="K9" r:id="rId265" display="file://///Xf/Учет%20патентов%20и%20свидетельств/СКАНЫ%20охранных%20документов/Св-ва%202010/2010614716.jpg"/>
    <hyperlink ref="K90" r:id="rId266" display="file://///Xf/Учет%20патентов%20и%20свидетельств/СКАНЫ%20охранных%20документов/Св-ва%202015/2015619916.pdf"/>
    <hyperlink ref="K91" r:id="rId267" display="file://///Xf/Учет%20патентов%20и%20свидетельств/СКАНЫ%20охранных%20документов/Св-ва%202015/2015661988.pdf"/>
    <hyperlink ref="K92" r:id="rId268" display="file://///Xf/Учет%20патентов%20и%20свидетельств/СКАНЫ%20охранных%20документов/Св-ва%202015/2015661989.pdf"/>
    <hyperlink ref="K93" r:id="rId269" display="file://///Xf/Учет%20патентов%20и%20свидетельств/СКАНЫ%20охранных%20документов/Патенты%202011-2016/2576329.pdf"/>
    <hyperlink ref="K94" r:id="rId270" display="file://///Xf/Учет%20патентов%20и%20свидетельств/СКАНЫ%20охранных%20документов/Патенты%202011-2016/160148.PDF"/>
    <hyperlink ref="K95" r:id="rId271" display="file://///Xf/Учет%20патентов%20и%20свидетельств/СКАНЫ%20охранных%20документов/Св-ва%202016/2016610634.jpg"/>
    <hyperlink ref="K96" r:id="rId272" display="file://///Xf/Учет%20патентов%20и%20свидетельств/СКАНЫ%20охранных%20документов/Св-ва%202016/2016612068.jpg"/>
    <hyperlink ref="K97" r:id="rId273" display="file://///Xf/Учет%20патентов%20и%20свидетельств/СКАНЫ%20охранных%20документов/Св-ва%202016/2016612069.jpg"/>
    <hyperlink ref="K98" r:id="rId274" display="file://///Xf/Учет%20патентов%20и%20свидетельств/СКАНЫ%20охранных%20документов/Св-ва%202016/2016612070.jpg"/>
    <hyperlink ref="K14" r:id="rId275" display="file://///Xf/Учет%20патентов%20и%20свидетельств/СКАНЫ%20охранных%20документов/Св-ва%202011-2012/Алмазов_2011/2011610769.jpg"/>
  </hyperlinks>
  <pageMargins left="0" right="0" top="0" bottom="0" header="0" footer="0"/>
  <pageSetup paperSize="9" scale="86" fitToWidth="3" fitToHeight="0" orientation="landscape" r:id="rId276"/>
  <legacyDrawing r:id="rId2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heetViews>
  <sheetFormatPr defaultColWidth="9.140625" defaultRowHeight="15" x14ac:dyDescent="0.25"/>
  <cols>
    <col min="2" max="2" width="13.140625" bestFit="1" customWidth="1"/>
    <col min="3" max="3" width="17.28515625" bestFit="1" customWidth="1"/>
    <col min="4" max="6" width="22" customWidth="1"/>
  </cols>
  <sheetData>
    <row r="1" spans="1:5" x14ac:dyDescent="0.25">
      <c r="A1" s="40"/>
      <c r="B1" s="40" t="s">
        <v>30</v>
      </c>
      <c r="C1" s="40" t="s">
        <v>54</v>
      </c>
      <c r="D1" s="40" t="s">
        <v>74</v>
      </c>
      <c r="E1" s="40" t="s">
        <v>147</v>
      </c>
    </row>
    <row r="2" spans="1:5" x14ac:dyDescent="0.25">
      <c r="A2" s="40">
        <v>2009</v>
      </c>
      <c r="B2" s="40">
        <v>2</v>
      </c>
      <c r="C2" s="40">
        <v>3</v>
      </c>
      <c r="D2" s="40">
        <v>0</v>
      </c>
      <c r="E2" s="40">
        <v>0</v>
      </c>
    </row>
    <row r="3" spans="1:5" x14ac:dyDescent="0.25">
      <c r="A3" s="40">
        <v>2010</v>
      </c>
      <c r="B3" s="40">
        <v>1</v>
      </c>
      <c r="C3" s="40">
        <v>0</v>
      </c>
      <c r="D3" s="40">
        <v>3</v>
      </c>
      <c r="E3" s="40">
        <v>0</v>
      </c>
    </row>
    <row r="4" spans="1:5" x14ac:dyDescent="0.25">
      <c r="A4" s="40">
        <v>2011</v>
      </c>
      <c r="B4" s="40">
        <v>2</v>
      </c>
      <c r="C4" s="40">
        <v>0</v>
      </c>
      <c r="D4" s="40">
        <v>10</v>
      </c>
      <c r="E4" s="40">
        <v>2</v>
      </c>
    </row>
    <row r="5" spans="1:5" x14ac:dyDescent="0.25">
      <c r="A5" s="40">
        <v>2012</v>
      </c>
      <c r="B5" s="40">
        <v>4</v>
      </c>
      <c r="C5" s="40">
        <v>2</v>
      </c>
      <c r="D5" s="40">
        <v>10</v>
      </c>
      <c r="E5" s="40">
        <v>0</v>
      </c>
    </row>
    <row r="6" spans="1:5" x14ac:dyDescent="0.25">
      <c r="A6" s="40">
        <v>2013</v>
      </c>
      <c r="B6" s="40">
        <v>1</v>
      </c>
      <c r="C6" s="40">
        <v>0</v>
      </c>
      <c r="D6" s="40">
        <v>12</v>
      </c>
      <c r="E6" s="40">
        <v>0</v>
      </c>
    </row>
    <row r="7" spans="1:5" x14ac:dyDescent="0.25">
      <c r="A7" s="40">
        <v>2014</v>
      </c>
      <c r="B7" s="40">
        <v>1</v>
      </c>
      <c r="C7" s="40">
        <v>0</v>
      </c>
      <c r="D7" s="40">
        <v>14</v>
      </c>
      <c r="E7" s="40">
        <v>0</v>
      </c>
    </row>
    <row r="8" spans="1:5" x14ac:dyDescent="0.25">
      <c r="A8" s="40">
        <v>2015</v>
      </c>
      <c r="B8" s="40"/>
      <c r="C8" s="40"/>
      <c r="D8" s="40"/>
      <c r="E8" s="40"/>
    </row>
    <row r="9" spans="1:5" x14ac:dyDescent="0.25">
      <c r="A9" s="40">
        <v>2016</v>
      </c>
      <c r="B9" s="40"/>
      <c r="C9" s="40"/>
      <c r="D9" s="40"/>
      <c r="E9" s="40"/>
    </row>
    <row r="10" spans="1:5" x14ac:dyDescent="0.25">
      <c r="A10" s="40">
        <v>2017</v>
      </c>
      <c r="B10" s="40"/>
      <c r="C10" s="40"/>
      <c r="D10" s="40"/>
      <c r="E10" s="40"/>
    </row>
  </sheetData>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9"/>
  <sheetViews>
    <sheetView workbookViewId="0"/>
  </sheetViews>
  <sheetFormatPr defaultColWidth="9.140625" defaultRowHeight="15" x14ac:dyDescent="0.25"/>
  <cols>
    <col min="2" max="2" width="35.28515625" customWidth="1"/>
    <col min="4" max="4" width="38.7109375" customWidth="1"/>
  </cols>
  <sheetData>
    <row r="2" spans="2:2" x14ac:dyDescent="0.25">
      <c r="B2" t="s">
        <v>759</v>
      </c>
    </row>
    <row r="3" spans="2:2" x14ac:dyDescent="0.25">
      <c r="B3" t="s">
        <v>760</v>
      </c>
    </row>
    <row r="4" spans="2:2" x14ac:dyDescent="0.25">
      <c r="B4" t="s">
        <v>761</v>
      </c>
    </row>
    <row r="5" spans="2:2" x14ac:dyDescent="0.25">
      <c r="B5" t="s">
        <v>762</v>
      </c>
    </row>
    <row r="6" spans="2:2" x14ac:dyDescent="0.25">
      <c r="B6" t="s">
        <v>763</v>
      </c>
    </row>
    <row r="7" spans="2:2" x14ac:dyDescent="0.25">
      <c r="B7" t="s">
        <v>764</v>
      </c>
    </row>
    <row r="8" spans="2:2" x14ac:dyDescent="0.25">
      <c r="B8" t="s">
        <v>765</v>
      </c>
    </row>
    <row r="9" spans="2:2" x14ac:dyDescent="0.25">
      <c r="B9" t="s">
        <v>766</v>
      </c>
    </row>
    <row r="10" spans="2:2" x14ac:dyDescent="0.25">
      <c r="B10" t="s">
        <v>767</v>
      </c>
    </row>
    <row r="11" spans="2:2" x14ac:dyDescent="0.25">
      <c r="B11" t="s">
        <v>768</v>
      </c>
    </row>
    <row r="12" spans="2:2" x14ac:dyDescent="0.25">
      <c r="B12" t="s">
        <v>769</v>
      </c>
    </row>
    <row r="14" spans="2:2" x14ac:dyDescent="0.25">
      <c r="B14" t="s">
        <v>30</v>
      </c>
    </row>
    <row r="15" spans="2:2" x14ac:dyDescent="0.25">
      <c r="B15" t="s">
        <v>54</v>
      </c>
    </row>
    <row r="16" spans="2:2" x14ac:dyDescent="0.25">
      <c r="B16" t="s">
        <v>770</v>
      </c>
    </row>
    <row r="17" spans="2:2" x14ac:dyDescent="0.25">
      <c r="B17" t="s">
        <v>74</v>
      </c>
    </row>
    <row r="18" spans="2:2" x14ac:dyDescent="0.25">
      <c r="B18" t="s">
        <v>147</v>
      </c>
    </row>
    <row r="19" spans="2:2" x14ac:dyDescent="0.25">
      <c r="B19" t="s">
        <v>771</v>
      </c>
    </row>
    <row r="20" spans="2:2" x14ac:dyDescent="0.25">
      <c r="B20" t="s">
        <v>772</v>
      </c>
    </row>
    <row r="21" spans="2:2" x14ac:dyDescent="0.25">
      <c r="B21" t="s">
        <v>773</v>
      </c>
    </row>
    <row r="22" spans="2:2" x14ac:dyDescent="0.25">
      <c r="B22" t="s">
        <v>774</v>
      </c>
    </row>
    <row r="23" spans="2:2" x14ac:dyDescent="0.25">
      <c r="B23" t="s">
        <v>775</v>
      </c>
    </row>
    <row r="25" spans="2:2" x14ac:dyDescent="0.25">
      <c r="B25" t="s">
        <v>776</v>
      </c>
    </row>
    <row r="26" spans="2:2" x14ac:dyDescent="0.25">
      <c r="B26" t="s">
        <v>777</v>
      </c>
    </row>
    <row r="27" spans="2:2" x14ac:dyDescent="0.25">
      <c r="B27" t="s">
        <v>711</v>
      </c>
    </row>
    <row r="28" spans="2:2" x14ac:dyDescent="0.25">
      <c r="B28" t="s">
        <v>108</v>
      </c>
    </row>
    <row r="29" spans="2:2" x14ac:dyDescent="0.25">
      <c r="B29" t="s">
        <v>778</v>
      </c>
    </row>
    <row r="30" spans="2:2" x14ac:dyDescent="0.25">
      <c r="B30" t="s">
        <v>90</v>
      </c>
    </row>
    <row r="31" spans="2:2" x14ac:dyDescent="0.25">
      <c r="B31" t="s">
        <v>779</v>
      </c>
    </row>
    <row r="32" spans="2:2" x14ac:dyDescent="0.25">
      <c r="B32" t="s">
        <v>780</v>
      </c>
    </row>
    <row r="33" spans="2:2" x14ac:dyDescent="0.25">
      <c r="B33" t="s">
        <v>31</v>
      </c>
    </row>
    <row r="35" spans="2:2" x14ac:dyDescent="0.25">
      <c r="B35" t="s">
        <v>93</v>
      </c>
    </row>
    <row r="36" spans="2:2" x14ac:dyDescent="0.25">
      <c r="B36" t="s">
        <v>781</v>
      </c>
    </row>
    <row r="37" spans="2:2" x14ac:dyDescent="0.25">
      <c r="B37" t="s">
        <v>782</v>
      </c>
    </row>
    <row r="38" spans="2:2" x14ac:dyDescent="0.25">
      <c r="B38" t="s">
        <v>783</v>
      </c>
    </row>
    <row r="40" spans="2:2" x14ac:dyDescent="0.25">
      <c r="B40" t="s">
        <v>784</v>
      </c>
    </row>
    <row r="41" spans="2:2" x14ac:dyDescent="0.25">
      <c r="B41" t="s">
        <v>785</v>
      </c>
    </row>
    <row r="42" spans="2:2" x14ac:dyDescent="0.25">
      <c r="B42" t="s">
        <v>786</v>
      </c>
    </row>
    <row r="43" spans="2:2" x14ac:dyDescent="0.25">
      <c r="B43" t="s">
        <v>787</v>
      </c>
    </row>
    <row r="44" spans="2:2" x14ac:dyDescent="0.25">
      <c r="B44" t="s">
        <v>788</v>
      </c>
    </row>
    <row r="45" spans="2:2" x14ac:dyDescent="0.25">
      <c r="B45" t="s">
        <v>789</v>
      </c>
    </row>
    <row r="46" spans="2:2" x14ac:dyDescent="0.25">
      <c r="B46" t="s">
        <v>790</v>
      </c>
    </row>
    <row r="47" spans="2:2" x14ac:dyDescent="0.25">
      <c r="B47" t="s">
        <v>791</v>
      </c>
    </row>
    <row r="48" spans="2:2" x14ac:dyDescent="0.25">
      <c r="B48" t="s">
        <v>792</v>
      </c>
    </row>
    <row r="49" spans="2:2" x14ac:dyDescent="0.25">
      <c r="B49" t="s">
        <v>793</v>
      </c>
    </row>
    <row r="50" spans="2:2" x14ac:dyDescent="0.25">
      <c r="B50" t="s">
        <v>794</v>
      </c>
    </row>
    <row r="51" spans="2:2" x14ac:dyDescent="0.25">
      <c r="B51" t="s">
        <v>795</v>
      </c>
    </row>
    <row r="53" spans="2:2" x14ac:dyDescent="0.25">
      <c r="B53" t="s">
        <v>796</v>
      </c>
    </row>
    <row r="54" spans="2:2" x14ac:dyDescent="0.25">
      <c r="B54" t="s">
        <v>797</v>
      </c>
    </row>
    <row r="55" spans="2:2" x14ac:dyDescent="0.25">
      <c r="B55" t="s">
        <v>798</v>
      </c>
    </row>
    <row r="56" spans="2:2" x14ac:dyDescent="0.25">
      <c r="B56" t="s">
        <v>799</v>
      </c>
    </row>
    <row r="57" spans="2:2" x14ac:dyDescent="0.25">
      <c r="B57" t="s">
        <v>800</v>
      </c>
    </row>
    <row r="58" spans="2:2" x14ac:dyDescent="0.25">
      <c r="B58" t="s">
        <v>801</v>
      </c>
    </row>
    <row r="60" spans="2:2" x14ac:dyDescent="0.25">
      <c r="B60" t="s">
        <v>802</v>
      </c>
    </row>
    <row r="61" spans="2:2" x14ac:dyDescent="0.25">
      <c r="B61" t="s">
        <v>803</v>
      </c>
    </row>
    <row r="62" spans="2:2" x14ac:dyDescent="0.25">
      <c r="B62" t="s">
        <v>804</v>
      </c>
    </row>
    <row r="63" spans="2:2" x14ac:dyDescent="0.25">
      <c r="B63" t="s">
        <v>805</v>
      </c>
    </row>
    <row r="64" spans="2:2" x14ac:dyDescent="0.25">
      <c r="B64" t="s">
        <v>806</v>
      </c>
    </row>
    <row r="65" spans="2:2" x14ac:dyDescent="0.25">
      <c r="B65" t="s">
        <v>807</v>
      </c>
    </row>
    <row r="66" spans="2:2" x14ac:dyDescent="0.25">
      <c r="B66" t="s">
        <v>808</v>
      </c>
    </row>
    <row r="69" spans="2:2" x14ac:dyDescent="0.25">
      <c r="B69" t="s">
        <v>809</v>
      </c>
    </row>
    <row r="70" spans="2:2" x14ac:dyDescent="0.25">
      <c r="B70" t="s">
        <v>810</v>
      </c>
    </row>
    <row r="71" spans="2:2" x14ac:dyDescent="0.25">
      <c r="B71" t="s">
        <v>811</v>
      </c>
    </row>
    <row r="73" spans="2:2" x14ac:dyDescent="0.25">
      <c r="B73" t="s">
        <v>812</v>
      </c>
    </row>
    <row r="74" spans="2:2" x14ac:dyDescent="0.25">
      <c r="B74" t="s">
        <v>813</v>
      </c>
    </row>
    <row r="75" spans="2:2" x14ac:dyDescent="0.25">
      <c r="B75" t="s">
        <v>814</v>
      </c>
    </row>
    <row r="76" spans="2:2" x14ac:dyDescent="0.25">
      <c r="B76" t="s">
        <v>815</v>
      </c>
    </row>
    <row r="77" spans="2:2" x14ac:dyDescent="0.25">
      <c r="B77" t="s">
        <v>816</v>
      </c>
    </row>
    <row r="78" spans="2:2" x14ac:dyDescent="0.25">
      <c r="B78" t="s">
        <v>817</v>
      </c>
    </row>
    <row r="79" spans="2:2" x14ac:dyDescent="0.25">
      <c r="B79" t="s">
        <v>818</v>
      </c>
    </row>
    <row r="80" spans="2:2" x14ac:dyDescent="0.25">
      <c r="B80" t="s">
        <v>819</v>
      </c>
    </row>
    <row r="82" spans="2:2" x14ac:dyDescent="0.25">
      <c r="B82" t="s">
        <v>820</v>
      </c>
    </row>
    <row r="83" spans="2:2" x14ac:dyDescent="0.25">
      <c r="B83" t="s">
        <v>821</v>
      </c>
    </row>
    <row r="84" spans="2:2" x14ac:dyDescent="0.25">
      <c r="B84" t="s">
        <v>822</v>
      </c>
    </row>
    <row r="85" spans="2:2" x14ac:dyDescent="0.25">
      <c r="B85" t="s">
        <v>823</v>
      </c>
    </row>
    <row r="87" spans="2:2" x14ac:dyDescent="0.25">
      <c r="B87" t="s">
        <v>824</v>
      </c>
    </row>
    <row r="88" spans="2:2" x14ac:dyDescent="0.25">
      <c r="B88" t="s">
        <v>825</v>
      </c>
    </row>
    <row r="89" spans="2:2" x14ac:dyDescent="0.25">
      <c r="B89" t="s">
        <v>826</v>
      </c>
    </row>
  </sheetData>
  <pageMargins left="0.70000004768371604" right="0.70000004768371604" top="0.75" bottom="0.75" header="0.30000001192092901" footer="0.3000000119209290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workbookViewId="0"/>
  </sheetViews>
  <sheetFormatPr defaultColWidth="9.140625" defaultRowHeight="15" x14ac:dyDescent="0.25"/>
  <cols>
    <col min="1" max="1" width="50.85546875" customWidth="1"/>
  </cols>
  <sheetData>
    <row r="1" spans="1:1" x14ac:dyDescent="0.25">
      <c r="A1" s="41" t="s">
        <v>827</v>
      </c>
    </row>
    <row r="2" spans="1:1" x14ac:dyDescent="0.25">
      <c r="A2" s="42" t="s">
        <v>291</v>
      </c>
    </row>
    <row r="3" spans="1:1" x14ac:dyDescent="0.25">
      <c r="A3" s="42" t="s">
        <v>57</v>
      </c>
    </row>
    <row r="4" spans="1:1" x14ac:dyDescent="0.25">
      <c r="A4" s="42" t="s">
        <v>446</v>
      </c>
    </row>
    <row r="5" spans="1:1" x14ac:dyDescent="0.25">
      <c r="A5" s="42" t="s">
        <v>34</v>
      </c>
    </row>
    <row r="6" spans="1:1" x14ac:dyDescent="0.25">
      <c r="A6" s="42" t="s">
        <v>346</v>
      </c>
    </row>
    <row r="7" spans="1:1" x14ac:dyDescent="0.25">
      <c r="A7" s="42" t="s">
        <v>828</v>
      </c>
    </row>
    <row r="8" spans="1:1" x14ac:dyDescent="0.25">
      <c r="A8" s="42" t="s">
        <v>829</v>
      </c>
    </row>
    <row r="9" spans="1:1" x14ac:dyDescent="0.25">
      <c r="A9" s="41" t="s">
        <v>830</v>
      </c>
    </row>
    <row r="10" spans="1:1" x14ac:dyDescent="0.25">
      <c r="A10" s="42" t="s">
        <v>203</v>
      </c>
    </row>
    <row r="11" spans="1:1" ht="30" x14ac:dyDescent="0.25">
      <c r="A11" s="42" t="s">
        <v>134</v>
      </c>
    </row>
    <row r="12" spans="1:1" x14ac:dyDescent="0.25">
      <c r="A12" s="42" t="s">
        <v>337</v>
      </c>
    </row>
    <row r="13" spans="1:1" x14ac:dyDescent="0.25">
      <c r="A13" s="42" t="s">
        <v>831</v>
      </c>
    </row>
    <row r="14" spans="1:1" x14ac:dyDescent="0.25">
      <c r="A14" s="42" t="s">
        <v>832</v>
      </c>
    </row>
    <row r="15" spans="1:1" x14ac:dyDescent="0.25">
      <c r="A15" s="42" t="s">
        <v>833</v>
      </c>
    </row>
    <row r="16" spans="1:1" ht="30" x14ac:dyDescent="0.25">
      <c r="A16" s="42" t="s">
        <v>188</v>
      </c>
    </row>
    <row r="17" spans="1:1" x14ac:dyDescent="0.25">
      <c r="A17" s="42" t="s">
        <v>834</v>
      </c>
    </row>
    <row r="18" spans="1:1" x14ac:dyDescent="0.25">
      <c r="A18" s="42" t="s">
        <v>835</v>
      </c>
    </row>
    <row r="19" spans="1:1" x14ac:dyDescent="0.25">
      <c r="A19" s="42" t="s">
        <v>836</v>
      </c>
    </row>
    <row r="20" spans="1:1" x14ac:dyDescent="0.25">
      <c r="A20" s="42" t="s">
        <v>837</v>
      </c>
    </row>
    <row r="21" spans="1:1" ht="30" x14ac:dyDescent="0.25">
      <c r="A21" s="41" t="s">
        <v>838</v>
      </c>
    </row>
    <row r="22" spans="1:1" x14ac:dyDescent="0.25">
      <c r="A22" s="42" t="s">
        <v>839</v>
      </c>
    </row>
    <row r="23" spans="1:1" x14ac:dyDescent="0.25">
      <c r="A23" s="42" t="s">
        <v>840</v>
      </c>
    </row>
    <row r="24" spans="1:1" x14ac:dyDescent="0.25">
      <c r="A24" s="42" t="s">
        <v>150</v>
      </c>
    </row>
    <row r="25" spans="1:1" x14ac:dyDescent="0.25">
      <c r="A25" s="41" t="s">
        <v>841</v>
      </c>
    </row>
    <row r="26" spans="1:1" ht="30" x14ac:dyDescent="0.25">
      <c r="A26" s="42" t="s">
        <v>842</v>
      </c>
    </row>
    <row r="27" spans="1:1" x14ac:dyDescent="0.25">
      <c r="A27" s="42" t="s">
        <v>843</v>
      </c>
    </row>
    <row r="28" spans="1:1" x14ac:dyDescent="0.25">
      <c r="A28" s="42" t="s">
        <v>844</v>
      </c>
    </row>
    <row r="29" spans="1:1" x14ac:dyDescent="0.25">
      <c r="A29" s="42" t="s">
        <v>845</v>
      </c>
    </row>
    <row r="30" spans="1:1" x14ac:dyDescent="0.25">
      <c r="A30" s="42" t="s">
        <v>846</v>
      </c>
    </row>
    <row r="31" spans="1:1" x14ac:dyDescent="0.25">
      <c r="A31" s="41" t="s">
        <v>847</v>
      </c>
    </row>
    <row r="32" spans="1:1" x14ac:dyDescent="0.25">
      <c r="A32" s="42" t="s">
        <v>848</v>
      </c>
    </row>
    <row r="33" spans="1:1" x14ac:dyDescent="0.25">
      <c r="A33" s="42" t="s">
        <v>481</v>
      </c>
    </row>
    <row r="34" spans="1:1" x14ac:dyDescent="0.25">
      <c r="A34" s="42" t="s">
        <v>849</v>
      </c>
    </row>
    <row r="35" spans="1:1" x14ac:dyDescent="0.25">
      <c r="A35" s="42" t="s">
        <v>850</v>
      </c>
    </row>
    <row r="36" spans="1:1" x14ac:dyDescent="0.25">
      <c r="A36" s="42" t="s">
        <v>851</v>
      </c>
    </row>
    <row r="37" spans="1:1" x14ac:dyDescent="0.25">
      <c r="A37" s="42" t="s">
        <v>852</v>
      </c>
    </row>
    <row r="38" spans="1:1" x14ac:dyDescent="0.25">
      <c r="A38" s="42" t="s">
        <v>853</v>
      </c>
    </row>
    <row r="39" spans="1:1" x14ac:dyDescent="0.25">
      <c r="A39" s="42" t="s">
        <v>854</v>
      </c>
    </row>
    <row r="40" spans="1:1" x14ac:dyDescent="0.25">
      <c r="A40" s="42" t="s">
        <v>855</v>
      </c>
    </row>
    <row r="41" spans="1:1" x14ac:dyDescent="0.25">
      <c r="A41" s="41" t="s">
        <v>856</v>
      </c>
    </row>
    <row r="42" spans="1:1" x14ac:dyDescent="0.25">
      <c r="A42" s="42" t="s">
        <v>857</v>
      </c>
    </row>
    <row r="43" spans="1:1" x14ac:dyDescent="0.25">
      <c r="A43" s="42" t="s">
        <v>858</v>
      </c>
    </row>
    <row r="44" spans="1:1" x14ac:dyDescent="0.25">
      <c r="A44" s="42" t="s">
        <v>859</v>
      </c>
    </row>
    <row r="45" spans="1:1" x14ac:dyDescent="0.25">
      <c r="A45" s="42" t="s">
        <v>860</v>
      </c>
    </row>
    <row r="46" spans="1:1" x14ac:dyDescent="0.25">
      <c r="A46" s="42" t="s">
        <v>861</v>
      </c>
    </row>
  </sheetData>
  <pageMargins left="0.70000004768371604" right="0.70000004768371604" top="0.75" bottom="0.75" header="0.30000001192092901" footer="0.3000000119209290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workbookViewId="0"/>
  </sheetViews>
  <sheetFormatPr defaultColWidth="9.140625" defaultRowHeight="15" x14ac:dyDescent="0.25"/>
  <cols>
    <col min="1" max="1" width="59.7109375" style="43" customWidth="1"/>
  </cols>
  <sheetData>
    <row r="1" spans="1:1" x14ac:dyDescent="0.25">
      <c r="A1" s="43" t="s">
        <v>862</v>
      </c>
    </row>
    <row r="2" spans="1:1" x14ac:dyDescent="0.25">
      <c r="A2" s="43" t="s">
        <v>863</v>
      </c>
    </row>
    <row r="3" spans="1:1" x14ac:dyDescent="0.25">
      <c r="A3" s="43" t="s">
        <v>864</v>
      </c>
    </row>
    <row r="4" spans="1:1" x14ac:dyDescent="0.25">
      <c r="A4" s="43" t="s">
        <v>865</v>
      </c>
    </row>
    <row r="5" spans="1:1" x14ac:dyDescent="0.25">
      <c r="A5" s="43" t="s">
        <v>866</v>
      </c>
    </row>
    <row r="6" spans="1:1" x14ac:dyDescent="0.25">
      <c r="A6" s="43" t="s">
        <v>867</v>
      </c>
    </row>
    <row r="7" spans="1:1" x14ac:dyDescent="0.25">
      <c r="A7" s="43" t="s">
        <v>868</v>
      </c>
    </row>
    <row r="8" spans="1:1" x14ac:dyDescent="0.25">
      <c r="A8" s="43" t="s">
        <v>869</v>
      </c>
    </row>
    <row r="9" spans="1:1" x14ac:dyDescent="0.25">
      <c r="A9" s="43" t="s">
        <v>870</v>
      </c>
    </row>
    <row r="10" spans="1:1" x14ac:dyDescent="0.25">
      <c r="A10" s="43" t="s">
        <v>871</v>
      </c>
    </row>
    <row r="11" spans="1:1" x14ac:dyDescent="0.25">
      <c r="A11" s="43" t="s">
        <v>872</v>
      </c>
    </row>
    <row r="12" spans="1:1" x14ac:dyDescent="0.25">
      <c r="A12" s="43" t="s">
        <v>873</v>
      </c>
    </row>
    <row r="13" spans="1:1" x14ac:dyDescent="0.25">
      <c r="A13" s="43" t="s">
        <v>874</v>
      </c>
    </row>
    <row r="14" spans="1:1" x14ac:dyDescent="0.25">
      <c r="A14" s="43" t="s">
        <v>875</v>
      </c>
    </row>
    <row r="15" spans="1:1" x14ac:dyDescent="0.25">
      <c r="A15" s="43" t="s">
        <v>876</v>
      </c>
    </row>
    <row r="16" spans="1:1" x14ac:dyDescent="0.25">
      <c r="A16" s="43" t="s">
        <v>877</v>
      </c>
    </row>
    <row r="17" spans="1:1" x14ac:dyDescent="0.25">
      <c r="A17" s="43" t="s">
        <v>878</v>
      </c>
    </row>
    <row r="18" spans="1:1" x14ac:dyDescent="0.25">
      <c r="A18" s="43" t="s">
        <v>879</v>
      </c>
    </row>
    <row r="19" spans="1:1" x14ac:dyDescent="0.25">
      <c r="A19" s="43" t="s">
        <v>880</v>
      </c>
    </row>
    <row r="20" spans="1:1" x14ac:dyDescent="0.25">
      <c r="A20" s="43" t="s">
        <v>881</v>
      </c>
    </row>
    <row r="21" spans="1:1" x14ac:dyDescent="0.25">
      <c r="A21" s="43" t="s">
        <v>882</v>
      </c>
    </row>
    <row r="22" spans="1:1" x14ac:dyDescent="0.25">
      <c r="A22" s="43" t="s">
        <v>883</v>
      </c>
    </row>
    <row r="23" spans="1:1" x14ac:dyDescent="0.25">
      <c r="A23" s="43" t="s">
        <v>884</v>
      </c>
    </row>
    <row r="24" spans="1:1" x14ac:dyDescent="0.25">
      <c r="A24" s="43" t="s">
        <v>885</v>
      </c>
    </row>
    <row r="25" spans="1:1" x14ac:dyDescent="0.25">
      <c r="A25" s="43" t="s">
        <v>886</v>
      </c>
    </row>
    <row r="26" spans="1:1" x14ac:dyDescent="0.25">
      <c r="A26" s="43" t="s">
        <v>887</v>
      </c>
    </row>
    <row r="27" spans="1:1" x14ac:dyDescent="0.25">
      <c r="A27" s="43" t="s">
        <v>888</v>
      </c>
    </row>
    <row r="28" spans="1:1" x14ac:dyDescent="0.25">
      <c r="A28" s="43" t="s">
        <v>889</v>
      </c>
    </row>
    <row r="29" spans="1:1" x14ac:dyDescent="0.25">
      <c r="A29" s="43" t="s">
        <v>890</v>
      </c>
    </row>
    <row r="30" spans="1:1" x14ac:dyDescent="0.25">
      <c r="A30" s="43" t="s">
        <v>891</v>
      </c>
    </row>
    <row r="31" spans="1:1" x14ac:dyDescent="0.25">
      <c r="A31" s="43" t="s">
        <v>892</v>
      </c>
    </row>
    <row r="32" spans="1:1" x14ac:dyDescent="0.25">
      <c r="A32" s="43" t="s">
        <v>893</v>
      </c>
    </row>
    <row r="33" spans="1:1" x14ac:dyDescent="0.25">
      <c r="A33" s="43" t="s">
        <v>894</v>
      </c>
    </row>
    <row r="34" spans="1:1" x14ac:dyDescent="0.25">
      <c r="A34" s="43" t="s">
        <v>895</v>
      </c>
    </row>
    <row r="35" spans="1:1" x14ac:dyDescent="0.25">
      <c r="A35" s="43" t="s">
        <v>896</v>
      </c>
    </row>
    <row r="36" spans="1:1" x14ac:dyDescent="0.25">
      <c r="A36" s="43" t="s">
        <v>897</v>
      </c>
    </row>
    <row r="37" spans="1:1" x14ac:dyDescent="0.25">
      <c r="A37" s="43" t="s">
        <v>898</v>
      </c>
    </row>
    <row r="38" spans="1:1" x14ac:dyDescent="0.25">
      <c r="A38" s="43" t="s">
        <v>899</v>
      </c>
    </row>
    <row r="39" spans="1:1" x14ac:dyDescent="0.25">
      <c r="A39" s="43" t="s">
        <v>900</v>
      </c>
    </row>
    <row r="40" spans="1:1" x14ac:dyDescent="0.25">
      <c r="A40" s="43" t="s">
        <v>901</v>
      </c>
    </row>
    <row r="41" spans="1:1" x14ac:dyDescent="0.25">
      <c r="A41" s="43" t="s">
        <v>902</v>
      </c>
    </row>
    <row r="42" spans="1:1" x14ac:dyDescent="0.25">
      <c r="A42" s="43" t="s">
        <v>903</v>
      </c>
    </row>
    <row r="43" spans="1:1" x14ac:dyDescent="0.25">
      <c r="A43" s="43" t="s">
        <v>904</v>
      </c>
    </row>
    <row r="44" spans="1:1" x14ac:dyDescent="0.25">
      <c r="A44" s="43" t="s">
        <v>905</v>
      </c>
    </row>
    <row r="45" spans="1:1" x14ac:dyDescent="0.25">
      <c r="A45" s="43" t="s">
        <v>906</v>
      </c>
    </row>
    <row r="46" spans="1:1" x14ac:dyDescent="0.25">
      <c r="A46" s="43" t="s">
        <v>907</v>
      </c>
    </row>
    <row r="47" spans="1:1" x14ac:dyDescent="0.25">
      <c r="A47" s="43" t="s">
        <v>908</v>
      </c>
    </row>
    <row r="48" spans="1:1" x14ac:dyDescent="0.25">
      <c r="A48" s="43" t="s">
        <v>909</v>
      </c>
    </row>
    <row r="49" spans="1:1" x14ac:dyDescent="0.25">
      <c r="A49" s="43" t="s">
        <v>910</v>
      </c>
    </row>
    <row r="50" spans="1:1" x14ac:dyDescent="0.25">
      <c r="A50" s="43" t="s">
        <v>911</v>
      </c>
    </row>
    <row r="51" spans="1:1" x14ac:dyDescent="0.25">
      <c r="A51" s="43" t="s">
        <v>912</v>
      </c>
    </row>
    <row r="52" spans="1:1" x14ac:dyDescent="0.25">
      <c r="A52" s="43" t="s">
        <v>913</v>
      </c>
    </row>
    <row r="53" spans="1:1" x14ac:dyDescent="0.25">
      <c r="A53" s="43" t="s">
        <v>914</v>
      </c>
    </row>
    <row r="54" spans="1:1" x14ac:dyDescent="0.25">
      <c r="A54" s="43" t="s">
        <v>915</v>
      </c>
    </row>
    <row r="55" spans="1:1" x14ac:dyDescent="0.25">
      <c r="A55" s="43" t="s">
        <v>916</v>
      </c>
    </row>
    <row r="56" spans="1:1" x14ac:dyDescent="0.25">
      <c r="A56" s="43" t="s">
        <v>917</v>
      </c>
    </row>
    <row r="57" spans="1:1" x14ac:dyDescent="0.25">
      <c r="A57" s="43" t="s">
        <v>918</v>
      </c>
    </row>
    <row r="58" spans="1:1" x14ac:dyDescent="0.25">
      <c r="A58" s="43" t="s">
        <v>919</v>
      </c>
    </row>
    <row r="59" spans="1:1" x14ac:dyDescent="0.25">
      <c r="A59" s="43" t="s">
        <v>920</v>
      </c>
    </row>
    <row r="60" spans="1:1" x14ac:dyDescent="0.25">
      <c r="A60" s="43" t="s">
        <v>921</v>
      </c>
    </row>
    <row r="61" spans="1:1" x14ac:dyDescent="0.25">
      <c r="A61" s="43" t="s">
        <v>922</v>
      </c>
    </row>
    <row r="62" spans="1:1" x14ac:dyDescent="0.25">
      <c r="A62" s="43" t="s">
        <v>923</v>
      </c>
    </row>
    <row r="63" spans="1:1" x14ac:dyDescent="0.25">
      <c r="A63" s="43" t="s">
        <v>924</v>
      </c>
    </row>
    <row r="64" spans="1:1" x14ac:dyDescent="0.25">
      <c r="A64" s="43" t="s">
        <v>925</v>
      </c>
    </row>
    <row r="65" spans="1:1" x14ac:dyDescent="0.25">
      <c r="A65" s="43" t="s">
        <v>926</v>
      </c>
    </row>
    <row r="66" spans="1:1" x14ac:dyDescent="0.25">
      <c r="A66" s="43" t="s">
        <v>927</v>
      </c>
    </row>
    <row r="67" spans="1:1" x14ac:dyDescent="0.25">
      <c r="A67" s="43" t="s">
        <v>928</v>
      </c>
    </row>
    <row r="68" spans="1:1" x14ac:dyDescent="0.25">
      <c r="A68" s="43" t="s">
        <v>929</v>
      </c>
    </row>
    <row r="69" spans="1:1" x14ac:dyDescent="0.25">
      <c r="A69" s="43" t="s">
        <v>930</v>
      </c>
    </row>
  </sheetData>
  <pageMargins left="0.70000004768371604" right="0.70000004768371604" top="0.75" bottom="0.75" header="0.30000001192092901" footer="0.300000011920929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workbookViewId="0"/>
  </sheetViews>
  <sheetFormatPr defaultColWidth="9.140625" defaultRowHeight="15" x14ac:dyDescent="0.25"/>
  <sheetData>
    <row r="2" spans="1:1" x14ac:dyDescent="0.25">
      <c r="A2" s="44" t="s">
        <v>931</v>
      </c>
    </row>
    <row r="3" spans="1:1" x14ac:dyDescent="0.25">
      <c r="A3" s="44" t="s">
        <v>932</v>
      </c>
    </row>
    <row r="4" spans="1:1" x14ac:dyDescent="0.25">
      <c r="A4" s="44" t="s">
        <v>933</v>
      </c>
    </row>
    <row r="5" spans="1:1" x14ac:dyDescent="0.25">
      <c r="A5" s="44" t="s">
        <v>934</v>
      </c>
    </row>
    <row r="6" spans="1:1" x14ac:dyDescent="0.25">
      <c r="A6" s="44" t="s">
        <v>935</v>
      </c>
    </row>
    <row r="7" spans="1:1" x14ac:dyDescent="0.25">
      <c r="A7" s="44" t="s">
        <v>936</v>
      </c>
    </row>
    <row r="8" spans="1:1" x14ac:dyDescent="0.25">
      <c r="A8" s="44" t="s">
        <v>937</v>
      </c>
    </row>
    <row r="9" spans="1:1" x14ac:dyDescent="0.25">
      <c r="A9" s="44" t="s">
        <v>938</v>
      </c>
    </row>
    <row r="10" spans="1:1" x14ac:dyDescent="0.25">
      <c r="A10" s="44" t="s">
        <v>939</v>
      </c>
    </row>
  </sheetData>
  <pageMargins left="0.70000004768371604" right="0.70000004768371604" top="0.75" bottom="0.75" header="0.30000001192092901" footer="0.3000000119209290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5"/>
  <sheetViews>
    <sheetView workbookViewId="0">
      <selection activeCell="E6" sqref="E6"/>
    </sheetView>
  </sheetViews>
  <sheetFormatPr defaultColWidth="9.140625" defaultRowHeight="15" x14ac:dyDescent="0.25"/>
  <cols>
    <col min="1" max="1" width="4.28515625" customWidth="1"/>
    <col min="2" max="2" width="6.140625" customWidth="1"/>
    <col min="3" max="3" width="15.42578125" customWidth="1"/>
    <col min="4" max="4" width="20.5703125" customWidth="1"/>
    <col min="5" max="5" width="33.7109375" customWidth="1"/>
    <col min="6" max="6" width="65.7109375" customWidth="1"/>
    <col min="7" max="7" width="5.42578125" customWidth="1"/>
    <col min="8" max="8" width="14" customWidth="1"/>
    <col min="9" max="9" width="15.5703125" customWidth="1"/>
    <col min="10" max="10" width="20.85546875" customWidth="1"/>
  </cols>
  <sheetData>
    <row r="1" spans="1:10" ht="71.25" customHeight="1" x14ac:dyDescent="0.25">
      <c r="A1" s="5" t="s">
        <v>0</v>
      </c>
      <c r="B1" s="5" t="s">
        <v>1</v>
      </c>
      <c r="C1" s="5" t="s">
        <v>940</v>
      </c>
      <c r="D1" s="5" t="s">
        <v>3</v>
      </c>
      <c r="E1" s="5" t="s">
        <v>4</v>
      </c>
      <c r="F1" s="5" t="s">
        <v>5</v>
      </c>
      <c r="G1" s="5" t="s">
        <v>6</v>
      </c>
      <c r="H1" s="5" t="s">
        <v>7</v>
      </c>
      <c r="I1" s="5" t="s">
        <v>9</v>
      </c>
      <c r="J1" s="5" t="s">
        <v>10</v>
      </c>
    </row>
    <row r="2" spans="1:10" ht="90" x14ac:dyDescent="0.25">
      <c r="A2" s="38">
        <v>1</v>
      </c>
      <c r="B2" s="38" t="s">
        <v>941</v>
      </c>
      <c r="C2" s="38" t="s">
        <v>942</v>
      </c>
      <c r="D2" s="38" t="s">
        <v>943</v>
      </c>
      <c r="E2" s="38" t="s">
        <v>944</v>
      </c>
      <c r="F2" s="45" t="s">
        <v>945</v>
      </c>
      <c r="G2" s="38">
        <v>2014</v>
      </c>
      <c r="H2" s="38" t="s">
        <v>54</v>
      </c>
      <c r="I2" s="38" t="s">
        <v>946</v>
      </c>
      <c r="J2" s="38" t="s">
        <v>947</v>
      </c>
    </row>
    <row r="3" spans="1:10" ht="120" x14ac:dyDescent="0.25">
      <c r="A3" s="38">
        <v>2</v>
      </c>
      <c r="B3" s="38" t="s">
        <v>941</v>
      </c>
      <c r="C3" s="38" t="s">
        <v>942</v>
      </c>
      <c r="D3" s="38" t="s">
        <v>948</v>
      </c>
      <c r="E3" s="38" t="s">
        <v>949</v>
      </c>
      <c r="F3" s="45" t="s">
        <v>950</v>
      </c>
      <c r="G3" s="38">
        <v>2014</v>
      </c>
      <c r="H3" s="38" t="s">
        <v>54</v>
      </c>
      <c r="I3" s="38" t="s">
        <v>951</v>
      </c>
      <c r="J3" s="38" t="s">
        <v>952</v>
      </c>
    </row>
    <row r="4" spans="1:10" ht="105" x14ac:dyDescent="0.25">
      <c r="A4" s="38">
        <v>3</v>
      </c>
      <c r="B4" s="38" t="s">
        <v>941</v>
      </c>
      <c r="C4" s="38" t="s">
        <v>942</v>
      </c>
      <c r="D4" s="38" t="s">
        <v>953</v>
      </c>
      <c r="E4" s="38" t="s">
        <v>954</v>
      </c>
      <c r="F4" s="45" t="s">
        <v>955</v>
      </c>
      <c r="G4" s="38">
        <v>2016</v>
      </c>
      <c r="H4" s="38" t="s">
        <v>30</v>
      </c>
      <c r="I4" s="38" t="s">
        <v>956</v>
      </c>
      <c r="J4" s="38" t="s">
        <v>957</v>
      </c>
    </row>
    <row r="5" spans="1:10" ht="105" x14ac:dyDescent="0.25">
      <c r="A5" s="38">
        <v>4</v>
      </c>
      <c r="B5" s="38" t="s">
        <v>941</v>
      </c>
      <c r="C5" s="38" t="s">
        <v>942</v>
      </c>
      <c r="D5" s="38" t="s">
        <v>953</v>
      </c>
      <c r="E5" s="38" t="s">
        <v>954</v>
      </c>
      <c r="F5" s="45" t="s">
        <v>955</v>
      </c>
      <c r="G5" s="38">
        <v>2016</v>
      </c>
      <c r="H5" s="38" t="s">
        <v>30</v>
      </c>
      <c r="I5" s="38" t="s">
        <v>958</v>
      </c>
      <c r="J5" s="38" t="s">
        <v>959</v>
      </c>
    </row>
    <row r="6" spans="1:10" ht="240" x14ac:dyDescent="0.25">
      <c r="A6" s="38">
        <v>5</v>
      </c>
      <c r="B6" s="38" t="s">
        <v>941</v>
      </c>
      <c r="C6" s="38" t="s">
        <v>960</v>
      </c>
      <c r="D6" s="38" t="s">
        <v>960</v>
      </c>
      <c r="E6" s="38" t="s">
        <v>961</v>
      </c>
      <c r="F6" s="45" t="s">
        <v>962</v>
      </c>
      <c r="G6" s="38">
        <v>2018</v>
      </c>
      <c r="H6" s="38" t="s">
        <v>147</v>
      </c>
      <c r="I6" s="46" t="s">
        <v>963</v>
      </c>
      <c r="J6" s="38" t="s">
        <v>964</v>
      </c>
    </row>
    <row r="7" spans="1:10" ht="165" x14ac:dyDescent="0.25">
      <c r="A7" s="38">
        <v>6</v>
      </c>
      <c r="B7" s="38" t="s">
        <v>941</v>
      </c>
      <c r="C7" s="38" t="s">
        <v>960</v>
      </c>
      <c r="D7" s="38" t="s">
        <v>960</v>
      </c>
      <c r="E7" s="38" t="s">
        <v>965</v>
      </c>
      <c r="F7" s="45" t="s">
        <v>966</v>
      </c>
      <c r="G7" s="38">
        <v>2018</v>
      </c>
      <c r="H7" s="38" t="s">
        <v>147</v>
      </c>
      <c r="I7" s="38">
        <v>2018620289</v>
      </c>
      <c r="J7" s="38" t="s">
        <v>967</v>
      </c>
    </row>
    <row r="8" spans="1:10" ht="225" x14ac:dyDescent="0.25">
      <c r="A8" s="38">
        <v>7</v>
      </c>
      <c r="B8" s="38" t="s">
        <v>941</v>
      </c>
      <c r="C8" s="38" t="s">
        <v>968</v>
      </c>
      <c r="D8" s="38" t="s">
        <v>968</v>
      </c>
      <c r="E8" s="38" t="s">
        <v>969</v>
      </c>
      <c r="F8" s="45" t="s">
        <v>970</v>
      </c>
      <c r="G8" s="38">
        <v>2018</v>
      </c>
      <c r="H8" s="38" t="s">
        <v>147</v>
      </c>
      <c r="I8" s="38">
        <v>2018620192</v>
      </c>
      <c r="J8" s="38" t="s">
        <v>971</v>
      </c>
    </row>
    <row r="9" spans="1:10" ht="225" x14ac:dyDescent="0.25">
      <c r="A9" s="38">
        <v>8</v>
      </c>
      <c r="B9" s="38" t="s">
        <v>941</v>
      </c>
      <c r="C9" s="38" t="s">
        <v>968</v>
      </c>
      <c r="D9" s="38" t="s">
        <v>968</v>
      </c>
      <c r="E9" s="38" t="s">
        <v>972</v>
      </c>
      <c r="F9" s="45" t="s">
        <v>973</v>
      </c>
      <c r="G9" s="38">
        <v>2018</v>
      </c>
      <c r="H9" s="38" t="s">
        <v>147</v>
      </c>
      <c r="I9" s="38">
        <v>2018620195</v>
      </c>
      <c r="J9" s="38" t="s">
        <v>974</v>
      </c>
    </row>
    <row r="10" spans="1:10" ht="150" x14ac:dyDescent="0.25">
      <c r="A10" s="38">
        <v>9</v>
      </c>
      <c r="B10" s="38" t="s">
        <v>941</v>
      </c>
      <c r="C10" s="38" t="s">
        <v>968</v>
      </c>
      <c r="D10" s="38" t="s">
        <v>975</v>
      </c>
      <c r="E10" s="38" t="s">
        <v>976</v>
      </c>
      <c r="F10" s="45" t="s">
        <v>977</v>
      </c>
      <c r="G10" s="38">
        <v>2018</v>
      </c>
      <c r="H10" s="38" t="s">
        <v>147</v>
      </c>
      <c r="I10" s="38">
        <v>2018620330</v>
      </c>
      <c r="J10" s="38" t="s">
        <v>978</v>
      </c>
    </row>
    <row r="11" spans="1:10" x14ac:dyDescent="0.25">
      <c r="A11" s="47"/>
      <c r="B11" s="47"/>
      <c r="C11" s="47"/>
      <c r="D11" s="47"/>
      <c r="E11" s="47"/>
      <c r="F11" s="47"/>
      <c r="G11" s="47"/>
      <c r="H11" s="47"/>
      <c r="I11" s="47"/>
      <c r="J11" s="47"/>
    </row>
    <row r="12" spans="1:10" x14ac:dyDescent="0.25">
      <c r="A12" s="47"/>
      <c r="B12" s="47"/>
      <c r="C12" s="47"/>
      <c r="D12" s="47"/>
      <c r="E12" s="47"/>
      <c r="F12" s="47"/>
      <c r="G12" s="47"/>
      <c r="H12" s="47"/>
      <c r="I12" s="47"/>
      <c r="J12" s="47"/>
    </row>
    <row r="13" spans="1:10" x14ac:dyDescent="0.25">
      <c r="A13" s="47"/>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c r="B15" s="47"/>
      <c r="C15" s="47"/>
      <c r="D15" s="47"/>
      <c r="E15" s="47"/>
      <c r="F15" s="47"/>
      <c r="G15" s="47"/>
      <c r="H15" s="47"/>
      <c r="I15" s="47"/>
      <c r="J15" s="47"/>
    </row>
    <row r="16" spans="1:10" x14ac:dyDescent="0.25">
      <c r="A16" s="47"/>
      <c r="B16" s="47"/>
      <c r="C16" s="47"/>
      <c r="D16" s="47"/>
      <c r="E16" s="47"/>
      <c r="F16" s="47"/>
      <c r="G16" s="47"/>
      <c r="H16" s="47"/>
      <c r="I16" s="47"/>
      <c r="J16" s="47"/>
    </row>
    <row r="17" spans="1:10" x14ac:dyDescent="0.25">
      <c r="A17" s="47"/>
      <c r="B17" s="47"/>
      <c r="C17" s="47"/>
      <c r="D17" s="47"/>
      <c r="E17" s="47"/>
      <c r="F17" s="47"/>
      <c r="G17" s="47"/>
      <c r="H17" s="47"/>
      <c r="I17" s="47"/>
      <c r="J17" s="47"/>
    </row>
    <row r="18" spans="1:10" x14ac:dyDescent="0.25">
      <c r="A18" s="47"/>
      <c r="B18" s="47"/>
      <c r="C18" s="47"/>
      <c r="D18" s="47"/>
      <c r="E18" s="47"/>
      <c r="F18" s="47"/>
      <c r="G18" s="47"/>
      <c r="H18" s="47"/>
      <c r="I18" s="47"/>
      <c r="J18" s="47"/>
    </row>
    <row r="19" spans="1:10" x14ac:dyDescent="0.25">
      <c r="A19" s="47"/>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x14ac:dyDescent="0.25">
      <c r="A30" s="47"/>
      <c r="B30" s="47"/>
      <c r="C30" s="47"/>
      <c r="D30" s="47"/>
      <c r="E30" s="47"/>
      <c r="F30" s="47"/>
      <c r="G30" s="47"/>
      <c r="H30" s="47"/>
      <c r="I30" s="47"/>
      <c r="J30" s="47"/>
    </row>
    <row r="31" spans="1:10" x14ac:dyDescent="0.25">
      <c r="A31" s="47"/>
      <c r="B31" s="47"/>
      <c r="C31" s="47"/>
      <c r="D31" s="47"/>
      <c r="E31" s="47"/>
      <c r="F31" s="47"/>
      <c r="G31" s="47"/>
      <c r="H31" s="47"/>
      <c r="I31" s="47"/>
      <c r="J31" s="47"/>
    </row>
    <row r="32" spans="1:10" x14ac:dyDescent="0.25">
      <c r="A32" s="47"/>
      <c r="B32" s="47"/>
      <c r="C32" s="47"/>
      <c r="D32" s="47"/>
      <c r="E32" s="47"/>
      <c r="F32" s="47"/>
      <c r="G32" s="47"/>
      <c r="H32" s="47"/>
      <c r="I32" s="47"/>
      <c r="J32" s="47"/>
    </row>
    <row r="33" spans="1:10" x14ac:dyDescent="0.25">
      <c r="A33" s="47"/>
      <c r="B33" s="47"/>
      <c r="C33" s="47"/>
      <c r="D33" s="47"/>
      <c r="E33" s="47"/>
      <c r="F33" s="47"/>
      <c r="G33" s="47"/>
      <c r="H33" s="47"/>
      <c r="I33" s="47"/>
      <c r="J33" s="47"/>
    </row>
    <row r="34" spans="1:10" x14ac:dyDescent="0.25">
      <c r="A34" s="47"/>
      <c r="B34" s="47"/>
      <c r="C34" s="47"/>
      <c r="D34" s="47"/>
      <c r="E34" s="47"/>
      <c r="F34" s="47"/>
      <c r="G34" s="47"/>
      <c r="H34" s="47"/>
      <c r="I34" s="47"/>
      <c r="J34" s="47"/>
    </row>
    <row r="35" spans="1:10" x14ac:dyDescent="0.25">
      <c r="A35" s="47"/>
      <c r="B35" s="47"/>
      <c r="C35" s="47"/>
      <c r="D35" s="47"/>
      <c r="E35" s="47"/>
      <c r="F35" s="47"/>
      <c r="G35" s="47"/>
      <c r="H35" s="47"/>
      <c r="I35" s="47"/>
      <c r="J35" s="47"/>
    </row>
    <row r="36" spans="1:10" x14ac:dyDescent="0.25">
      <c r="A36" s="47"/>
      <c r="B36" s="47"/>
      <c r="C36" s="47"/>
      <c r="D36" s="47"/>
      <c r="E36" s="47"/>
      <c r="F36" s="47"/>
      <c r="G36" s="47"/>
      <c r="H36" s="47"/>
      <c r="I36" s="47"/>
      <c r="J36" s="47"/>
    </row>
    <row r="37" spans="1:10" x14ac:dyDescent="0.25">
      <c r="A37" s="47"/>
      <c r="B37" s="47"/>
      <c r="C37" s="47"/>
      <c r="D37" s="47"/>
      <c r="E37" s="47"/>
      <c r="F37" s="47"/>
      <c r="G37" s="47"/>
      <c r="H37" s="47"/>
      <c r="I37" s="47"/>
      <c r="J37" s="47"/>
    </row>
    <row r="38" spans="1:10" x14ac:dyDescent="0.25">
      <c r="A38" s="47"/>
      <c r="B38" s="47"/>
      <c r="C38" s="47"/>
      <c r="D38" s="47"/>
      <c r="E38" s="47"/>
      <c r="F38" s="47"/>
      <c r="G38" s="47"/>
      <c r="H38" s="47"/>
      <c r="I38" s="47"/>
      <c r="J38" s="47"/>
    </row>
    <row r="39" spans="1:10" x14ac:dyDescent="0.25">
      <c r="A39" s="47"/>
      <c r="B39" s="47"/>
      <c r="C39" s="47"/>
      <c r="D39" s="47"/>
      <c r="E39" s="47"/>
      <c r="F39" s="47"/>
      <c r="G39" s="47"/>
      <c r="H39" s="47"/>
      <c r="I39" s="47"/>
      <c r="J39" s="47"/>
    </row>
    <row r="40" spans="1:10" x14ac:dyDescent="0.25">
      <c r="A40" s="47"/>
      <c r="B40" s="47"/>
      <c r="C40" s="47"/>
      <c r="D40" s="47"/>
      <c r="E40" s="47"/>
      <c r="F40" s="47"/>
      <c r="G40" s="47"/>
      <c r="H40" s="47"/>
      <c r="I40" s="47"/>
      <c r="J40" s="47"/>
    </row>
    <row r="41" spans="1:10" x14ac:dyDescent="0.25">
      <c r="A41" s="47"/>
      <c r="B41" s="47"/>
      <c r="C41" s="47"/>
      <c r="D41" s="47"/>
      <c r="E41" s="47"/>
      <c r="F41" s="47"/>
      <c r="G41" s="47"/>
      <c r="H41" s="47"/>
      <c r="I41" s="47"/>
      <c r="J41" s="47"/>
    </row>
    <row r="42" spans="1:10" x14ac:dyDescent="0.25">
      <c r="A42" s="47"/>
      <c r="B42" s="47"/>
      <c r="C42" s="47"/>
      <c r="D42" s="47"/>
      <c r="E42" s="47"/>
      <c r="F42" s="47"/>
      <c r="G42" s="47"/>
      <c r="H42" s="47"/>
      <c r="I42" s="47"/>
      <c r="J42" s="47"/>
    </row>
    <row r="43" spans="1:10" x14ac:dyDescent="0.25">
      <c r="A43" s="47"/>
      <c r="B43" s="47"/>
      <c r="C43" s="47"/>
      <c r="D43" s="47"/>
      <c r="E43" s="47"/>
      <c r="F43" s="47"/>
      <c r="G43" s="47"/>
      <c r="H43" s="47"/>
      <c r="I43" s="47"/>
      <c r="J43" s="47"/>
    </row>
    <row r="44" spans="1:10" x14ac:dyDescent="0.25">
      <c r="A44" s="47"/>
      <c r="B44" s="47"/>
      <c r="C44" s="47"/>
      <c r="D44" s="47"/>
      <c r="E44" s="47"/>
      <c r="F44" s="47"/>
      <c r="G44" s="47"/>
      <c r="H44" s="47"/>
      <c r="I44" s="47"/>
      <c r="J44" s="47"/>
    </row>
    <row r="45" spans="1:10" x14ac:dyDescent="0.25">
      <c r="A45" s="47"/>
      <c r="B45" s="47"/>
      <c r="C45" s="47"/>
      <c r="D45" s="47"/>
      <c r="E45" s="47"/>
      <c r="F45" s="47"/>
      <c r="G45" s="47"/>
      <c r="H45" s="47"/>
      <c r="I45" s="47"/>
      <c r="J45" s="47"/>
    </row>
    <row r="46" spans="1:10" x14ac:dyDescent="0.25">
      <c r="A46" s="47"/>
      <c r="B46" s="47"/>
      <c r="C46" s="47"/>
      <c r="D46" s="47"/>
      <c r="E46" s="47"/>
      <c r="F46" s="47"/>
      <c r="G46" s="47"/>
      <c r="H46" s="47"/>
      <c r="I46" s="47"/>
      <c r="J46" s="47"/>
    </row>
    <row r="47" spans="1:10" x14ac:dyDescent="0.25">
      <c r="A47" s="47"/>
      <c r="B47" s="47"/>
      <c r="C47" s="47"/>
      <c r="D47" s="47"/>
      <c r="E47" s="47"/>
      <c r="F47" s="47"/>
      <c r="G47" s="47"/>
      <c r="H47" s="47"/>
      <c r="I47" s="47"/>
      <c r="J47" s="47"/>
    </row>
    <row r="48" spans="1:10" x14ac:dyDescent="0.25">
      <c r="A48" s="47"/>
      <c r="B48" s="47"/>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47"/>
      <c r="B54" s="47"/>
      <c r="C54" s="47"/>
      <c r="D54" s="47"/>
      <c r="E54" s="47"/>
      <c r="F54" s="47"/>
      <c r="G54" s="47"/>
      <c r="H54" s="47"/>
      <c r="I54" s="47"/>
      <c r="J54" s="47"/>
    </row>
    <row r="55" spans="1:10" x14ac:dyDescent="0.25">
      <c r="A55" s="47"/>
      <c r="B55" s="47"/>
      <c r="C55" s="47"/>
      <c r="D55" s="47"/>
      <c r="E55" s="47"/>
      <c r="F55" s="47"/>
      <c r="G55" s="47"/>
      <c r="H55" s="47"/>
      <c r="I55" s="47"/>
      <c r="J55" s="47"/>
    </row>
    <row r="56" spans="1:10" x14ac:dyDescent="0.25">
      <c r="A56" s="47"/>
      <c r="B56" s="47"/>
      <c r="C56" s="47"/>
      <c r="D56" s="47"/>
      <c r="E56" s="47"/>
      <c r="F56" s="47"/>
      <c r="G56" s="47"/>
      <c r="H56" s="47"/>
      <c r="I56" s="47"/>
      <c r="J56" s="47"/>
    </row>
    <row r="57" spans="1:10" x14ac:dyDescent="0.25">
      <c r="A57" s="47"/>
      <c r="B57" s="47"/>
      <c r="C57" s="47"/>
      <c r="D57" s="47"/>
      <c r="E57" s="47"/>
      <c r="F57" s="47"/>
      <c r="G57" s="47"/>
      <c r="H57" s="47"/>
      <c r="I57" s="47"/>
      <c r="J57" s="47"/>
    </row>
    <row r="58" spans="1:10" x14ac:dyDescent="0.25">
      <c r="A58" s="47"/>
      <c r="B58" s="47"/>
      <c r="C58" s="47"/>
      <c r="D58" s="47"/>
      <c r="E58" s="47"/>
      <c r="F58" s="47"/>
      <c r="G58" s="47"/>
      <c r="H58" s="47"/>
      <c r="I58" s="47"/>
      <c r="J58" s="47"/>
    </row>
    <row r="59" spans="1:10" x14ac:dyDescent="0.25">
      <c r="A59" s="47"/>
      <c r="B59" s="47"/>
      <c r="C59" s="47"/>
      <c r="D59" s="47"/>
      <c r="E59" s="47"/>
      <c r="F59" s="47"/>
      <c r="G59" s="47"/>
      <c r="H59" s="47"/>
      <c r="I59" s="47"/>
      <c r="J59" s="47"/>
    </row>
    <row r="60" spans="1:10" x14ac:dyDescent="0.25">
      <c r="A60" s="47"/>
      <c r="B60" s="47"/>
      <c r="C60" s="47"/>
      <c r="D60" s="47"/>
      <c r="E60" s="47"/>
      <c r="F60" s="47"/>
      <c r="G60" s="47"/>
      <c r="H60" s="47"/>
      <c r="I60" s="47"/>
      <c r="J60" s="47"/>
    </row>
    <row r="61" spans="1:10" x14ac:dyDescent="0.25">
      <c r="A61" s="47"/>
      <c r="B61" s="47"/>
      <c r="C61" s="47"/>
      <c r="D61" s="47"/>
      <c r="E61" s="47"/>
      <c r="F61" s="47"/>
      <c r="G61" s="47"/>
      <c r="H61" s="47"/>
      <c r="I61" s="47"/>
      <c r="J61" s="47"/>
    </row>
    <row r="62" spans="1:10" x14ac:dyDescent="0.25">
      <c r="A62" s="47"/>
      <c r="B62" s="47"/>
      <c r="C62" s="47"/>
      <c r="D62" s="47"/>
      <c r="E62" s="47"/>
      <c r="F62" s="47"/>
      <c r="G62" s="47"/>
      <c r="H62" s="47"/>
      <c r="I62" s="47"/>
      <c r="J62" s="47"/>
    </row>
    <row r="63" spans="1:10" x14ac:dyDescent="0.25">
      <c r="A63" s="47"/>
      <c r="B63" s="47"/>
      <c r="C63" s="47"/>
      <c r="D63" s="47"/>
      <c r="E63" s="47"/>
      <c r="F63" s="47"/>
      <c r="G63" s="47"/>
      <c r="H63" s="47"/>
      <c r="I63" s="47"/>
      <c r="J63" s="47"/>
    </row>
    <row r="64" spans="1:10" x14ac:dyDescent="0.25">
      <c r="A64" s="47"/>
      <c r="B64" s="47"/>
      <c r="C64" s="47"/>
      <c r="D64" s="47"/>
      <c r="E64" s="47"/>
      <c r="F64" s="47"/>
      <c r="G64" s="47"/>
      <c r="H64" s="47"/>
      <c r="I64" s="47"/>
      <c r="J64" s="47"/>
    </row>
    <row r="65" spans="1:10" x14ac:dyDescent="0.25">
      <c r="A65" s="47"/>
      <c r="B65" s="47"/>
      <c r="C65" s="47"/>
      <c r="D65" s="47"/>
      <c r="E65" s="47"/>
      <c r="F65" s="47"/>
      <c r="G65" s="47"/>
      <c r="H65" s="47"/>
      <c r="I65" s="47"/>
      <c r="J65" s="47"/>
    </row>
    <row r="66" spans="1:10" x14ac:dyDescent="0.25">
      <c r="A66" s="47"/>
      <c r="B66" s="47"/>
      <c r="C66" s="47"/>
      <c r="D66" s="47"/>
      <c r="E66" s="47"/>
      <c r="F66" s="47"/>
      <c r="G66" s="47"/>
      <c r="H66" s="47"/>
      <c r="I66" s="47"/>
      <c r="J66" s="47"/>
    </row>
    <row r="67" spans="1:10" x14ac:dyDescent="0.25">
      <c r="A67" s="47"/>
      <c r="B67" s="47"/>
      <c r="C67" s="47"/>
      <c r="D67" s="47"/>
      <c r="E67" s="47"/>
      <c r="F67" s="47"/>
      <c r="G67" s="47"/>
      <c r="H67" s="47"/>
      <c r="I67" s="47"/>
      <c r="J67" s="47"/>
    </row>
    <row r="68" spans="1:10" x14ac:dyDescent="0.25">
      <c r="A68" s="47"/>
      <c r="B68" s="47"/>
      <c r="C68" s="47"/>
      <c r="D68" s="47"/>
      <c r="E68" s="47"/>
      <c r="F68" s="47"/>
      <c r="G68" s="47"/>
      <c r="H68" s="47"/>
      <c r="I68" s="47"/>
      <c r="J68" s="47"/>
    </row>
    <row r="69" spans="1:10" x14ac:dyDescent="0.25">
      <c r="A69" s="47"/>
      <c r="B69" s="47"/>
      <c r="C69" s="47"/>
      <c r="D69" s="47"/>
      <c r="E69" s="47"/>
      <c r="F69" s="47"/>
      <c r="G69" s="47"/>
      <c r="H69" s="47"/>
      <c r="I69" s="47"/>
      <c r="J69" s="47"/>
    </row>
    <row r="70" spans="1:10" x14ac:dyDescent="0.25">
      <c r="A70" s="47"/>
      <c r="B70" s="47"/>
      <c r="C70" s="47"/>
      <c r="D70" s="47"/>
      <c r="E70" s="47"/>
      <c r="F70" s="47"/>
      <c r="G70" s="47"/>
      <c r="H70" s="47"/>
      <c r="I70" s="47"/>
      <c r="J70" s="47"/>
    </row>
    <row r="71" spans="1:10" x14ac:dyDescent="0.25">
      <c r="A71" s="47"/>
      <c r="B71" s="47"/>
      <c r="C71" s="47"/>
      <c r="D71" s="47"/>
      <c r="E71" s="47"/>
      <c r="F71" s="47"/>
      <c r="G71" s="47"/>
      <c r="H71" s="47"/>
      <c r="I71" s="47"/>
      <c r="J71" s="47"/>
    </row>
    <row r="72" spans="1:10" x14ac:dyDescent="0.25">
      <c r="A72" s="47"/>
      <c r="B72" s="47"/>
      <c r="C72" s="47"/>
      <c r="D72" s="47"/>
      <c r="E72" s="47"/>
      <c r="F72" s="47"/>
      <c r="G72" s="47"/>
      <c r="H72" s="47"/>
      <c r="I72" s="47"/>
      <c r="J72" s="47"/>
    </row>
    <row r="73" spans="1:10" x14ac:dyDescent="0.25">
      <c r="A73" s="47"/>
      <c r="B73" s="47"/>
      <c r="C73" s="47"/>
      <c r="D73" s="47"/>
      <c r="E73" s="47"/>
      <c r="F73" s="47"/>
      <c r="G73" s="47"/>
      <c r="H73" s="47"/>
      <c r="I73" s="47"/>
      <c r="J73" s="47"/>
    </row>
    <row r="74" spans="1:10" x14ac:dyDescent="0.25">
      <c r="A74" s="47"/>
      <c r="B74" s="47"/>
      <c r="C74" s="47"/>
      <c r="D74" s="47"/>
      <c r="E74" s="47"/>
      <c r="F74" s="47"/>
      <c r="G74" s="47"/>
      <c r="H74" s="47"/>
      <c r="I74" s="47"/>
      <c r="J74" s="47"/>
    </row>
    <row r="75" spans="1:10" x14ac:dyDescent="0.25">
      <c r="A75" s="47"/>
      <c r="B75" s="47"/>
      <c r="C75" s="47"/>
      <c r="D75" s="47"/>
      <c r="E75" s="47"/>
      <c r="F75" s="47"/>
      <c r="G75" s="47"/>
      <c r="H75" s="47"/>
      <c r="I75" s="47"/>
      <c r="J75" s="47"/>
    </row>
    <row r="76" spans="1:10" x14ac:dyDescent="0.25">
      <c r="A76" s="47"/>
      <c r="B76" s="47"/>
      <c r="C76" s="47"/>
      <c r="D76" s="47"/>
      <c r="E76" s="47"/>
      <c r="F76" s="47"/>
      <c r="G76" s="47"/>
      <c r="H76" s="47"/>
      <c r="I76" s="47"/>
      <c r="J76" s="47"/>
    </row>
    <row r="77" spans="1:10" x14ac:dyDescent="0.25">
      <c r="A77" s="47"/>
      <c r="B77" s="47"/>
      <c r="C77" s="47"/>
      <c r="D77" s="47"/>
      <c r="E77" s="47"/>
      <c r="F77" s="47"/>
      <c r="G77" s="47"/>
      <c r="H77" s="47"/>
      <c r="I77" s="47"/>
      <c r="J77" s="47"/>
    </row>
    <row r="78" spans="1:10" x14ac:dyDescent="0.25">
      <c r="A78" s="47"/>
      <c r="B78" s="47"/>
      <c r="C78" s="47"/>
      <c r="D78" s="47"/>
      <c r="E78" s="47"/>
      <c r="F78" s="47"/>
      <c r="G78" s="47"/>
      <c r="H78" s="47"/>
      <c r="I78" s="47"/>
      <c r="J78" s="47"/>
    </row>
    <row r="79" spans="1:10" x14ac:dyDescent="0.25">
      <c r="A79" s="47"/>
      <c r="B79" s="47"/>
      <c r="C79" s="47"/>
      <c r="D79" s="47"/>
      <c r="E79" s="47"/>
      <c r="F79" s="47"/>
      <c r="G79" s="47"/>
      <c r="H79" s="47"/>
      <c r="I79" s="47"/>
      <c r="J79" s="47"/>
    </row>
    <row r="80" spans="1:10" x14ac:dyDescent="0.25">
      <c r="A80" s="47"/>
      <c r="B80" s="47"/>
      <c r="C80" s="47"/>
      <c r="D80" s="47"/>
      <c r="E80" s="47"/>
      <c r="F80" s="47"/>
      <c r="G80" s="47"/>
      <c r="H80" s="47"/>
      <c r="I80" s="47"/>
      <c r="J80" s="47"/>
    </row>
    <row r="81" spans="1:10" x14ac:dyDescent="0.25">
      <c r="A81" s="47"/>
      <c r="B81" s="47"/>
      <c r="C81" s="47"/>
      <c r="D81" s="47"/>
      <c r="E81" s="47"/>
      <c r="F81" s="47"/>
      <c r="G81" s="47"/>
      <c r="H81" s="47"/>
      <c r="I81" s="47"/>
      <c r="J81" s="47"/>
    </row>
    <row r="82" spans="1:10" x14ac:dyDescent="0.25">
      <c r="A82" s="47"/>
      <c r="B82" s="47"/>
      <c r="C82" s="47"/>
      <c r="D82" s="47"/>
      <c r="E82" s="47"/>
      <c r="F82" s="47"/>
      <c r="G82" s="47"/>
      <c r="H82" s="47"/>
      <c r="I82" s="47"/>
      <c r="J82" s="47"/>
    </row>
    <row r="83" spans="1:10" x14ac:dyDescent="0.25">
      <c r="A83" s="47"/>
      <c r="B83" s="47"/>
      <c r="C83" s="47"/>
      <c r="D83" s="47"/>
      <c r="E83" s="47"/>
      <c r="F83" s="47"/>
      <c r="G83" s="47"/>
      <c r="H83" s="47"/>
      <c r="I83" s="47"/>
      <c r="J83" s="47"/>
    </row>
    <row r="84" spans="1:10" x14ac:dyDescent="0.25">
      <c r="A84" s="47"/>
      <c r="B84" s="47"/>
      <c r="C84" s="47"/>
      <c r="D84" s="47"/>
      <c r="E84" s="47"/>
      <c r="F84" s="47"/>
      <c r="G84" s="47"/>
      <c r="H84" s="47"/>
      <c r="I84" s="47"/>
      <c r="J84" s="47"/>
    </row>
    <row r="85" spans="1:10" x14ac:dyDescent="0.25">
      <c r="A85" s="47"/>
      <c r="B85" s="47"/>
      <c r="C85" s="47"/>
      <c r="D85" s="47"/>
      <c r="E85" s="47"/>
      <c r="F85" s="47"/>
      <c r="G85" s="47"/>
      <c r="H85" s="47"/>
      <c r="I85" s="47"/>
      <c r="J85" s="47"/>
    </row>
    <row r="86" spans="1:10" x14ac:dyDescent="0.25">
      <c r="A86" s="47"/>
      <c r="B86" s="47"/>
      <c r="C86" s="47"/>
      <c r="D86" s="47"/>
      <c r="E86" s="47"/>
      <c r="F86" s="47"/>
      <c r="G86" s="47"/>
      <c r="H86" s="47"/>
      <c r="I86" s="47"/>
      <c r="J86" s="47"/>
    </row>
    <row r="87" spans="1:10" x14ac:dyDescent="0.25">
      <c r="A87" s="47"/>
      <c r="B87" s="47"/>
      <c r="C87" s="47"/>
      <c r="D87" s="47"/>
      <c r="E87" s="47"/>
      <c r="F87" s="47"/>
      <c r="G87" s="47"/>
      <c r="H87" s="47"/>
      <c r="I87" s="47"/>
      <c r="J87" s="47"/>
    </row>
    <row r="88" spans="1:10" x14ac:dyDescent="0.25">
      <c r="A88" s="47"/>
      <c r="B88" s="47"/>
      <c r="C88" s="47"/>
      <c r="D88" s="47"/>
      <c r="E88" s="47"/>
      <c r="F88" s="47"/>
      <c r="G88" s="47"/>
      <c r="H88" s="47"/>
      <c r="I88" s="47"/>
      <c r="J88" s="47"/>
    </row>
    <row r="89" spans="1:10" x14ac:dyDescent="0.25">
      <c r="A89" s="47"/>
      <c r="B89" s="47"/>
      <c r="C89" s="47"/>
      <c r="D89" s="47"/>
      <c r="E89" s="47"/>
      <c r="F89" s="47"/>
      <c r="G89" s="47"/>
      <c r="H89" s="47"/>
      <c r="I89" s="47"/>
      <c r="J89" s="47"/>
    </row>
    <row r="90" spans="1:10" x14ac:dyDescent="0.25">
      <c r="A90" s="47"/>
      <c r="B90" s="47"/>
      <c r="C90" s="47"/>
      <c r="D90" s="47"/>
      <c r="E90" s="47"/>
      <c r="F90" s="47"/>
      <c r="G90" s="47"/>
      <c r="H90" s="47"/>
      <c r="I90" s="47"/>
      <c r="J90" s="47"/>
    </row>
    <row r="91" spans="1:10" x14ac:dyDescent="0.25">
      <c r="A91" s="47"/>
      <c r="B91" s="47"/>
      <c r="C91" s="47"/>
      <c r="D91" s="47"/>
      <c r="E91" s="47"/>
      <c r="F91" s="47"/>
      <c r="G91" s="47"/>
      <c r="H91" s="47"/>
      <c r="I91" s="47"/>
      <c r="J91" s="47"/>
    </row>
    <row r="92" spans="1:10" x14ac:dyDescent="0.25">
      <c r="A92" s="47"/>
      <c r="B92" s="47"/>
      <c r="C92" s="47"/>
      <c r="D92" s="47"/>
      <c r="E92" s="47"/>
      <c r="F92" s="47"/>
      <c r="G92" s="47"/>
      <c r="H92" s="47"/>
      <c r="I92" s="47"/>
      <c r="J92" s="47"/>
    </row>
    <row r="93" spans="1:10" x14ac:dyDescent="0.25">
      <c r="A93" s="47"/>
      <c r="B93" s="47"/>
      <c r="C93" s="47"/>
      <c r="D93" s="47"/>
      <c r="E93" s="47"/>
      <c r="F93" s="47"/>
      <c r="G93" s="47"/>
      <c r="H93" s="47"/>
      <c r="I93" s="47"/>
      <c r="J93" s="47"/>
    </row>
    <row r="94" spans="1:10" x14ac:dyDescent="0.25">
      <c r="A94" s="47"/>
      <c r="B94" s="47"/>
      <c r="C94" s="47"/>
      <c r="D94" s="47"/>
      <c r="E94" s="47"/>
      <c r="F94" s="47"/>
      <c r="G94" s="47"/>
      <c r="H94" s="47"/>
      <c r="I94" s="47"/>
      <c r="J94" s="47"/>
    </row>
    <row r="95" spans="1:10" x14ac:dyDescent="0.25">
      <c r="A95" s="47"/>
      <c r="B95" s="47"/>
      <c r="C95" s="47"/>
      <c r="D95" s="47"/>
      <c r="E95" s="47"/>
      <c r="F95" s="47"/>
      <c r="G95" s="47"/>
      <c r="H95" s="47"/>
      <c r="I95" s="47"/>
      <c r="J95" s="47"/>
    </row>
    <row r="96" spans="1:10" x14ac:dyDescent="0.25">
      <c r="A96" s="47"/>
      <c r="B96" s="47"/>
      <c r="C96" s="47"/>
      <c r="D96" s="47"/>
      <c r="E96" s="47"/>
      <c r="F96" s="47"/>
      <c r="G96" s="47"/>
      <c r="H96" s="47"/>
      <c r="I96" s="47"/>
      <c r="J96" s="47"/>
    </row>
    <row r="97" spans="1:10" x14ac:dyDescent="0.25">
      <c r="A97" s="47"/>
      <c r="B97" s="47"/>
      <c r="C97" s="47"/>
      <c r="D97" s="47"/>
      <c r="E97" s="47"/>
      <c r="F97" s="47"/>
      <c r="G97" s="47"/>
      <c r="H97" s="47"/>
      <c r="I97" s="47"/>
      <c r="J97" s="47"/>
    </row>
    <row r="98" spans="1:10" x14ac:dyDescent="0.25">
      <c r="A98" s="47"/>
      <c r="B98" s="47"/>
      <c r="C98" s="47"/>
      <c r="D98" s="47"/>
      <c r="E98" s="47"/>
      <c r="F98" s="47"/>
      <c r="G98" s="47"/>
      <c r="H98" s="47"/>
      <c r="I98" s="47"/>
      <c r="J98" s="47"/>
    </row>
    <row r="99" spans="1:10" x14ac:dyDescent="0.25">
      <c r="A99" s="47"/>
      <c r="B99" s="47"/>
      <c r="C99" s="47"/>
      <c r="D99" s="47"/>
      <c r="E99" s="47"/>
      <c r="F99" s="47"/>
      <c r="G99" s="47"/>
      <c r="H99" s="47"/>
      <c r="I99" s="47"/>
      <c r="J99" s="47"/>
    </row>
    <row r="100" spans="1:10" x14ac:dyDescent="0.25">
      <c r="A100" s="47"/>
      <c r="B100" s="47"/>
      <c r="C100" s="47"/>
      <c r="D100" s="47"/>
      <c r="E100" s="47"/>
      <c r="F100" s="47"/>
      <c r="G100" s="47"/>
      <c r="H100" s="47"/>
      <c r="I100" s="47"/>
      <c r="J100" s="47"/>
    </row>
    <row r="101" spans="1:10" x14ac:dyDescent="0.25">
      <c r="A101" s="47"/>
      <c r="B101" s="47"/>
      <c r="C101" s="47"/>
      <c r="D101" s="47"/>
      <c r="E101" s="47"/>
      <c r="F101" s="47"/>
      <c r="G101" s="47"/>
      <c r="H101" s="47"/>
      <c r="I101" s="47"/>
      <c r="J101" s="47"/>
    </row>
    <row r="102" spans="1:10" x14ac:dyDescent="0.25">
      <c r="A102" s="47"/>
      <c r="B102" s="47"/>
      <c r="C102" s="47"/>
      <c r="D102" s="47"/>
      <c r="E102" s="47"/>
      <c r="F102" s="47"/>
      <c r="G102" s="47"/>
      <c r="H102" s="47"/>
      <c r="I102" s="47"/>
      <c r="J102" s="47"/>
    </row>
    <row r="103" spans="1:10" x14ac:dyDescent="0.25">
      <c r="A103" s="47"/>
      <c r="B103" s="47"/>
      <c r="C103" s="47"/>
      <c r="D103" s="47"/>
      <c r="E103" s="47"/>
      <c r="F103" s="47"/>
      <c r="G103" s="47"/>
      <c r="H103" s="47"/>
      <c r="I103" s="47"/>
      <c r="J103" s="47"/>
    </row>
    <row r="104" spans="1:10" x14ac:dyDescent="0.25">
      <c r="A104" s="47"/>
      <c r="B104" s="47"/>
      <c r="C104" s="47"/>
      <c r="D104" s="47"/>
      <c r="E104" s="47"/>
      <c r="F104" s="47"/>
      <c r="G104" s="47"/>
      <c r="H104" s="47"/>
      <c r="I104" s="47"/>
      <c r="J104" s="47"/>
    </row>
    <row r="105" spans="1:10" x14ac:dyDescent="0.25">
      <c r="A105" s="47"/>
      <c r="B105" s="47"/>
      <c r="C105" s="47"/>
      <c r="D105" s="47"/>
      <c r="E105" s="47"/>
      <c r="F105" s="47"/>
      <c r="G105" s="47"/>
      <c r="H105" s="47"/>
      <c r="I105" s="47"/>
      <c r="J105" s="47"/>
    </row>
    <row r="106" spans="1:10" x14ac:dyDescent="0.25">
      <c r="A106" s="47"/>
      <c r="B106" s="47"/>
      <c r="C106" s="47"/>
      <c r="D106" s="47"/>
      <c r="E106" s="47"/>
      <c r="F106" s="47"/>
      <c r="G106" s="47"/>
      <c r="H106" s="47"/>
      <c r="I106" s="47"/>
      <c r="J106" s="47"/>
    </row>
    <row r="107" spans="1:10" x14ac:dyDescent="0.25">
      <c r="A107" s="47"/>
      <c r="B107" s="47"/>
      <c r="C107" s="47"/>
      <c r="D107" s="47"/>
      <c r="E107" s="47"/>
      <c r="F107" s="47"/>
      <c r="G107" s="47"/>
      <c r="H107" s="47"/>
      <c r="I107" s="47"/>
      <c r="J107" s="47"/>
    </row>
    <row r="108" spans="1:10" x14ac:dyDescent="0.25">
      <c r="A108" s="47"/>
      <c r="B108" s="47"/>
      <c r="C108" s="47"/>
      <c r="D108" s="47"/>
      <c r="E108" s="47"/>
      <c r="F108" s="47"/>
      <c r="G108" s="47"/>
      <c r="H108" s="47"/>
      <c r="I108" s="47"/>
      <c r="J108" s="47"/>
    </row>
    <row r="109" spans="1:10" x14ac:dyDescent="0.25">
      <c r="A109" s="47"/>
      <c r="B109" s="47"/>
      <c r="C109" s="47"/>
      <c r="D109" s="47"/>
      <c r="E109" s="47"/>
      <c r="F109" s="47"/>
      <c r="G109" s="47"/>
      <c r="H109" s="47"/>
      <c r="I109" s="47"/>
      <c r="J109" s="47"/>
    </row>
    <row r="110" spans="1:10" x14ac:dyDescent="0.25">
      <c r="A110" s="47"/>
      <c r="B110" s="47"/>
      <c r="C110" s="47"/>
      <c r="D110" s="47"/>
      <c r="E110" s="47"/>
      <c r="F110" s="47"/>
      <c r="G110" s="47"/>
      <c r="H110" s="47"/>
      <c r="I110" s="47"/>
      <c r="J110" s="47"/>
    </row>
    <row r="111" spans="1:10" x14ac:dyDescent="0.25">
      <c r="A111" s="47"/>
      <c r="B111" s="47"/>
      <c r="C111" s="47"/>
      <c r="D111" s="47"/>
      <c r="E111" s="47"/>
      <c r="F111" s="47"/>
      <c r="G111" s="47"/>
      <c r="H111" s="47"/>
      <c r="I111" s="47"/>
      <c r="J111" s="47"/>
    </row>
    <row r="112" spans="1:10" x14ac:dyDescent="0.25">
      <c r="A112" s="47"/>
      <c r="B112" s="47"/>
      <c r="C112" s="47"/>
      <c r="D112" s="47"/>
      <c r="E112" s="47"/>
      <c r="F112" s="47"/>
      <c r="G112" s="47"/>
      <c r="H112" s="47"/>
      <c r="I112" s="47"/>
      <c r="J112" s="47"/>
    </row>
    <row r="113" spans="1:10" x14ac:dyDescent="0.25">
      <c r="A113" s="47"/>
      <c r="B113" s="47"/>
      <c r="C113" s="47"/>
      <c r="D113" s="47"/>
      <c r="E113" s="47"/>
      <c r="F113" s="47"/>
      <c r="G113" s="47"/>
      <c r="H113" s="47"/>
      <c r="I113" s="47"/>
      <c r="J113" s="47"/>
    </row>
    <row r="114" spans="1:10" x14ac:dyDescent="0.25">
      <c r="A114" s="47"/>
      <c r="B114" s="47"/>
      <c r="C114" s="47"/>
      <c r="D114" s="47"/>
      <c r="E114" s="47"/>
      <c r="F114" s="47"/>
      <c r="G114" s="47"/>
      <c r="H114" s="47"/>
      <c r="I114" s="47"/>
      <c r="J114" s="47"/>
    </row>
    <row r="115" spans="1:10" x14ac:dyDescent="0.25">
      <c r="A115" s="47"/>
      <c r="B115" s="47"/>
      <c r="C115" s="47"/>
      <c r="D115" s="47"/>
      <c r="E115" s="47"/>
      <c r="F115" s="47"/>
      <c r="G115" s="47"/>
      <c r="H115" s="47"/>
      <c r="I115" s="47"/>
      <c r="J115" s="47"/>
    </row>
    <row r="116" spans="1:10" x14ac:dyDescent="0.25">
      <c r="A116" s="47"/>
      <c r="B116" s="47"/>
      <c r="C116" s="47"/>
      <c r="D116" s="47"/>
      <c r="E116" s="47"/>
      <c r="F116" s="47"/>
      <c r="G116" s="47"/>
      <c r="H116" s="47"/>
      <c r="I116" s="47"/>
      <c r="J116" s="47"/>
    </row>
    <row r="117" spans="1:10" x14ac:dyDescent="0.25">
      <c r="A117" s="47"/>
      <c r="B117" s="47"/>
      <c r="C117" s="47"/>
      <c r="D117" s="47"/>
      <c r="E117" s="47"/>
      <c r="F117" s="47"/>
      <c r="G117" s="47"/>
      <c r="H117" s="47"/>
      <c r="I117" s="47"/>
      <c r="J117" s="47"/>
    </row>
    <row r="118" spans="1:10" x14ac:dyDescent="0.25">
      <c r="A118" s="47"/>
      <c r="B118" s="47"/>
      <c r="C118" s="47"/>
      <c r="D118" s="47"/>
      <c r="E118" s="47"/>
      <c r="F118" s="47"/>
      <c r="G118" s="47"/>
      <c r="H118" s="47"/>
      <c r="I118" s="47"/>
      <c r="J118" s="47"/>
    </row>
    <row r="119" spans="1:10" x14ac:dyDescent="0.25">
      <c r="A119" s="47"/>
      <c r="B119" s="47"/>
      <c r="C119" s="47"/>
      <c r="D119" s="47"/>
      <c r="E119" s="47"/>
      <c r="F119" s="47"/>
      <c r="G119" s="47"/>
      <c r="H119" s="47"/>
      <c r="I119" s="47"/>
      <c r="J119" s="47"/>
    </row>
    <row r="120" spans="1:10" x14ac:dyDescent="0.25">
      <c r="A120" s="47"/>
      <c r="B120" s="47"/>
      <c r="C120" s="47"/>
      <c r="D120" s="47"/>
      <c r="E120" s="47"/>
      <c r="F120" s="47"/>
      <c r="G120" s="47"/>
      <c r="H120" s="47"/>
      <c r="I120" s="47"/>
      <c r="J120" s="47"/>
    </row>
    <row r="121" spans="1:10" x14ac:dyDescent="0.25">
      <c r="A121" s="47"/>
      <c r="B121" s="47"/>
      <c r="C121" s="47"/>
      <c r="D121" s="47"/>
      <c r="E121" s="47"/>
      <c r="F121" s="47"/>
      <c r="G121" s="47"/>
      <c r="H121" s="47"/>
      <c r="I121" s="47"/>
      <c r="J121" s="47"/>
    </row>
    <row r="122" spans="1:10" x14ac:dyDescent="0.25">
      <c r="A122" s="47"/>
      <c r="B122" s="47"/>
      <c r="C122" s="47"/>
      <c r="D122" s="47"/>
      <c r="E122" s="47"/>
      <c r="F122" s="47"/>
      <c r="G122" s="47"/>
      <c r="H122" s="47"/>
      <c r="I122" s="47"/>
      <c r="J122" s="47"/>
    </row>
    <row r="123" spans="1:10" x14ac:dyDescent="0.25">
      <c r="A123" s="47"/>
      <c r="B123" s="47"/>
      <c r="C123" s="47"/>
      <c r="D123" s="47"/>
      <c r="E123" s="47"/>
      <c r="F123" s="47"/>
      <c r="G123" s="47"/>
      <c r="H123" s="47"/>
      <c r="I123" s="47"/>
      <c r="J123" s="47"/>
    </row>
    <row r="124" spans="1:10" x14ac:dyDescent="0.25">
      <c r="A124" s="47"/>
      <c r="B124" s="47"/>
      <c r="C124" s="47"/>
      <c r="D124" s="47"/>
      <c r="E124" s="47"/>
      <c r="F124" s="47"/>
      <c r="G124" s="47"/>
      <c r="H124" s="47"/>
      <c r="I124" s="47"/>
      <c r="J124" s="47"/>
    </row>
    <row r="125" spans="1:10" x14ac:dyDescent="0.25">
      <c r="A125" s="47"/>
      <c r="B125" s="47"/>
      <c r="C125" s="47"/>
      <c r="D125" s="47"/>
      <c r="E125" s="47"/>
      <c r="F125" s="47"/>
      <c r="G125" s="47"/>
      <c r="H125" s="47"/>
      <c r="I125" s="47"/>
      <c r="J125" s="47"/>
    </row>
    <row r="126" spans="1:10" x14ac:dyDescent="0.25">
      <c r="A126" s="47"/>
      <c r="B126" s="47"/>
      <c r="C126" s="47"/>
      <c r="D126" s="47"/>
      <c r="E126" s="47"/>
      <c r="F126" s="47"/>
      <c r="G126" s="47"/>
      <c r="H126" s="47"/>
      <c r="I126" s="47"/>
      <c r="J126" s="47"/>
    </row>
    <row r="127" spans="1:10" x14ac:dyDescent="0.25">
      <c r="A127" s="47"/>
      <c r="B127" s="47"/>
      <c r="C127" s="47"/>
      <c r="D127" s="47"/>
      <c r="E127" s="47"/>
      <c r="F127" s="47"/>
      <c r="G127" s="47"/>
      <c r="H127" s="47"/>
      <c r="I127" s="47"/>
      <c r="J127" s="47"/>
    </row>
    <row r="128" spans="1:10" x14ac:dyDescent="0.25">
      <c r="A128" s="47"/>
      <c r="B128" s="47"/>
      <c r="C128" s="47"/>
      <c r="D128" s="47"/>
      <c r="E128" s="47"/>
      <c r="F128" s="47"/>
      <c r="G128" s="47"/>
      <c r="H128" s="47"/>
      <c r="I128" s="47"/>
      <c r="J128" s="47"/>
    </row>
    <row r="129" spans="1:10" x14ac:dyDescent="0.25">
      <c r="A129" s="47"/>
      <c r="B129" s="47"/>
      <c r="C129" s="47"/>
      <c r="D129" s="47"/>
      <c r="E129" s="47"/>
      <c r="F129" s="47"/>
      <c r="G129" s="47"/>
      <c r="H129" s="47"/>
      <c r="I129" s="47"/>
      <c r="J129" s="47"/>
    </row>
    <row r="130" spans="1:10" x14ac:dyDescent="0.25">
      <c r="A130" s="47"/>
      <c r="B130" s="47"/>
      <c r="C130" s="47"/>
      <c r="D130" s="47"/>
      <c r="E130" s="47"/>
      <c r="F130" s="47"/>
      <c r="G130" s="47"/>
      <c r="H130" s="47"/>
      <c r="I130" s="47"/>
      <c r="J130" s="47"/>
    </row>
    <row r="131" spans="1:10" x14ac:dyDescent="0.25">
      <c r="A131" s="47"/>
      <c r="B131" s="47"/>
      <c r="C131" s="47"/>
      <c r="D131" s="47"/>
      <c r="E131" s="47"/>
      <c r="F131" s="47"/>
      <c r="G131" s="47"/>
      <c r="H131" s="47"/>
      <c r="I131" s="47"/>
      <c r="J131" s="47"/>
    </row>
    <row r="132" spans="1:10" x14ac:dyDescent="0.25">
      <c r="A132" s="47"/>
      <c r="B132" s="47"/>
      <c r="C132" s="47"/>
      <c r="D132" s="47"/>
      <c r="E132" s="47"/>
      <c r="F132" s="47"/>
      <c r="G132" s="47"/>
      <c r="H132" s="47"/>
      <c r="I132" s="47"/>
      <c r="J132" s="47"/>
    </row>
    <row r="133" spans="1:10" x14ac:dyDescent="0.25">
      <c r="A133" s="47"/>
      <c r="B133" s="47"/>
      <c r="C133" s="47"/>
      <c r="D133" s="47"/>
      <c r="E133" s="47"/>
      <c r="F133" s="47"/>
      <c r="G133" s="47"/>
      <c r="H133" s="47"/>
      <c r="I133" s="47"/>
      <c r="J133" s="47"/>
    </row>
    <row r="134" spans="1:10" x14ac:dyDescent="0.25">
      <c r="A134" s="47"/>
      <c r="B134" s="47"/>
      <c r="C134" s="47"/>
      <c r="D134" s="47"/>
      <c r="E134" s="47"/>
      <c r="F134" s="47"/>
      <c r="G134" s="47"/>
      <c r="H134" s="47"/>
      <c r="I134" s="47"/>
      <c r="J134" s="47"/>
    </row>
    <row r="135" spans="1:10" x14ac:dyDescent="0.25">
      <c r="A135" s="47"/>
      <c r="B135" s="47"/>
      <c r="C135" s="47"/>
      <c r="D135" s="47"/>
      <c r="E135" s="47"/>
      <c r="F135" s="47"/>
      <c r="G135" s="47"/>
      <c r="H135" s="47"/>
      <c r="I135" s="47"/>
      <c r="J135" s="47"/>
    </row>
    <row r="136" spans="1:10" x14ac:dyDescent="0.25">
      <c r="A136" s="47"/>
      <c r="B136" s="47"/>
      <c r="C136" s="47"/>
      <c r="D136" s="47"/>
      <c r="E136" s="47"/>
      <c r="F136" s="47"/>
      <c r="G136" s="47"/>
      <c r="H136" s="47"/>
      <c r="I136" s="47"/>
      <c r="J136" s="47"/>
    </row>
    <row r="137" spans="1:10" x14ac:dyDescent="0.25">
      <c r="A137" s="47"/>
      <c r="B137" s="47"/>
      <c r="C137" s="47"/>
      <c r="D137" s="47"/>
      <c r="E137" s="47"/>
      <c r="F137" s="47"/>
      <c r="G137" s="47"/>
      <c r="H137" s="47"/>
      <c r="I137" s="47"/>
      <c r="J137" s="47"/>
    </row>
    <row r="138" spans="1:10" x14ac:dyDescent="0.25">
      <c r="A138" s="47"/>
      <c r="B138" s="47"/>
      <c r="C138" s="47"/>
      <c r="D138" s="47"/>
      <c r="E138" s="47"/>
      <c r="F138" s="47"/>
      <c r="G138" s="47"/>
      <c r="H138" s="47"/>
      <c r="I138" s="47"/>
      <c r="J138" s="47"/>
    </row>
    <row r="139" spans="1:10" x14ac:dyDescent="0.25">
      <c r="A139" s="47"/>
      <c r="B139" s="47"/>
      <c r="C139" s="47"/>
      <c r="D139" s="47"/>
      <c r="E139" s="47"/>
      <c r="F139" s="47"/>
      <c r="G139" s="47"/>
      <c r="H139" s="47"/>
      <c r="I139" s="47"/>
      <c r="J139" s="47"/>
    </row>
    <row r="140" spans="1:10" x14ac:dyDescent="0.25">
      <c r="A140" s="47"/>
      <c r="B140" s="47"/>
      <c r="C140" s="47"/>
      <c r="D140" s="47"/>
      <c r="E140" s="47"/>
      <c r="F140" s="47"/>
      <c r="G140" s="47"/>
      <c r="H140" s="47"/>
      <c r="I140" s="47"/>
      <c r="J140" s="47"/>
    </row>
    <row r="141" spans="1:10" x14ac:dyDescent="0.25">
      <c r="A141" s="47"/>
      <c r="B141" s="47"/>
      <c r="C141" s="47"/>
      <c r="D141" s="47"/>
      <c r="E141" s="47"/>
      <c r="F141" s="47"/>
      <c r="G141" s="47"/>
      <c r="H141" s="47"/>
      <c r="I141" s="47"/>
      <c r="J141" s="47"/>
    </row>
    <row r="142" spans="1:10" x14ac:dyDescent="0.25">
      <c r="A142" s="47"/>
      <c r="B142" s="47"/>
      <c r="C142" s="47"/>
      <c r="D142" s="47"/>
      <c r="E142" s="47"/>
      <c r="F142" s="47"/>
      <c r="G142" s="47"/>
      <c r="H142" s="47"/>
      <c r="I142" s="47"/>
      <c r="J142" s="47"/>
    </row>
    <row r="143" spans="1:10" x14ac:dyDescent="0.25">
      <c r="A143" s="47"/>
      <c r="B143" s="47"/>
      <c r="C143" s="47"/>
      <c r="D143" s="47"/>
      <c r="E143" s="47"/>
      <c r="F143" s="47"/>
      <c r="G143" s="47"/>
      <c r="H143" s="47"/>
      <c r="I143" s="47"/>
      <c r="J143" s="47"/>
    </row>
    <row r="144" spans="1:10" x14ac:dyDescent="0.25">
      <c r="A144" s="47"/>
      <c r="B144" s="47"/>
      <c r="C144" s="47"/>
      <c r="D144" s="47"/>
      <c r="E144" s="47"/>
      <c r="F144" s="47"/>
      <c r="G144" s="47"/>
      <c r="H144" s="47"/>
      <c r="I144" s="47"/>
      <c r="J144" s="47"/>
    </row>
    <row r="145" spans="1:10" x14ac:dyDescent="0.25">
      <c r="A145" s="47"/>
      <c r="B145" s="47"/>
      <c r="C145" s="47"/>
      <c r="D145" s="47"/>
      <c r="E145" s="47"/>
      <c r="F145" s="47"/>
      <c r="G145" s="47"/>
      <c r="H145" s="47"/>
      <c r="I145" s="47"/>
      <c r="J145" s="47"/>
    </row>
    <row r="146" spans="1:10" x14ac:dyDescent="0.25">
      <c r="A146" s="47"/>
      <c r="B146" s="47"/>
      <c r="C146" s="47"/>
      <c r="D146" s="47"/>
      <c r="E146" s="47"/>
      <c r="F146" s="47"/>
      <c r="G146" s="47"/>
      <c r="H146" s="47"/>
      <c r="I146" s="47"/>
      <c r="J146" s="47"/>
    </row>
    <row r="147" spans="1:10" x14ac:dyDescent="0.25">
      <c r="A147" s="47"/>
      <c r="B147" s="47"/>
      <c r="C147" s="47"/>
      <c r="D147" s="47"/>
      <c r="E147" s="47"/>
      <c r="F147" s="47"/>
      <c r="G147" s="47"/>
      <c r="H147" s="47"/>
      <c r="I147" s="47"/>
      <c r="J147" s="47"/>
    </row>
    <row r="148" spans="1:10" x14ac:dyDescent="0.25">
      <c r="A148" s="47"/>
      <c r="B148" s="47"/>
      <c r="C148" s="47"/>
      <c r="D148" s="47"/>
      <c r="E148" s="47"/>
      <c r="F148" s="47"/>
      <c r="G148" s="47"/>
      <c r="H148" s="47"/>
      <c r="I148" s="47"/>
      <c r="J148" s="47"/>
    </row>
    <row r="149" spans="1:10" x14ac:dyDescent="0.25">
      <c r="A149" s="47"/>
      <c r="B149" s="47"/>
      <c r="C149" s="47"/>
      <c r="D149" s="47"/>
      <c r="E149" s="47"/>
      <c r="F149" s="47"/>
      <c r="G149" s="47"/>
      <c r="H149" s="47"/>
      <c r="I149" s="47"/>
      <c r="J149" s="47"/>
    </row>
    <row r="150" spans="1:10" x14ac:dyDescent="0.25">
      <c r="A150" s="47"/>
      <c r="B150" s="47"/>
      <c r="C150" s="47"/>
      <c r="D150" s="47"/>
      <c r="E150" s="47"/>
      <c r="F150" s="47"/>
      <c r="G150" s="47"/>
      <c r="H150" s="47"/>
      <c r="I150" s="47"/>
      <c r="J150" s="47"/>
    </row>
    <row r="151" spans="1:10" x14ac:dyDescent="0.25">
      <c r="A151" s="47"/>
      <c r="B151" s="47"/>
      <c r="C151" s="47"/>
      <c r="D151" s="47"/>
      <c r="E151" s="47"/>
      <c r="F151" s="47"/>
      <c r="G151" s="47"/>
      <c r="H151" s="47"/>
      <c r="I151" s="47"/>
      <c r="J151" s="47"/>
    </row>
    <row r="152" spans="1:10" x14ac:dyDescent="0.25">
      <c r="A152" s="47"/>
      <c r="B152" s="47"/>
      <c r="C152" s="47"/>
      <c r="D152" s="47"/>
      <c r="E152" s="47"/>
      <c r="F152" s="47"/>
      <c r="G152" s="47"/>
      <c r="H152" s="47"/>
      <c r="I152" s="47"/>
      <c r="J152" s="47"/>
    </row>
    <row r="153" spans="1:10" x14ac:dyDescent="0.25">
      <c r="A153" s="47"/>
      <c r="B153" s="47"/>
      <c r="C153" s="47"/>
      <c r="D153" s="47"/>
      <c r="E153" s="47"/>
      <c r="F153" s="47"/>
      <c r="G153" s="47"/>
      <c r="H153" s="47"/>
      <c r="I153" s="47"/>
      <c r="J153" s="47"/>
    </row>
    <row r="154" spans="1:10" x14ac:dyDescent="0.25">
      <c r="A154" s="47"/>
      <c r="B154" s="47"/>
      <c r="C154" s="47"/>
      <c r="D154" s="47"/>
      <c r="E154" s="47"/>
      <c r="F154" s="47"/>
      <c r="G154" s="47"/>
      <c r="H154" s="47"/>
      <c r="I154" s="47"/>
      <c r="J154" s="47"/>
    </row>
    <row r="155" spans="1:10" x14ac:dyDescent="0.25">
      <c r="A155" s="47"/>
      <c r="B155" s="47"/>
      <c r="C155" s="47"/>
      <c r="D155" s="47"/>
      <c r="E155" s="47"/>
      <c r="F155" s="47"/>
      <c r="G155" s="47"/>
      <c r="H155" s="47"/>
      <c r="I155" s="47"/>
      <c r="J155" s="47"/>
    </row>
    <row r="156" spans="1:10" x14ac:dyDescent="0.25">
      <c r="A156" s="47"/>
      <c r="B156" s="47"/>
      <c r="C156" s="47"/>
      <c r="D156" s="47"/>
      <c r="E156" s="47"/>
      <c r="F156" s="47"/>
      <c r="G156" s="47"/>
      <c r="H156" s="47"/>
      <c r="I156" s="47"/>
      <c r="J156" s="47"/>
    </row>
    <row r="157" spans="1:10" x14ac:dyDescent="0.25">
      <c r="A157" s="47"/>
      <c r="B157" s="47"/>
      <c r="C157" s="47"/>
      <c r="D157" s="47"/>
      <c r="E157" s="47"/>
      <c r="F157" s="47"/>
      <c r="G157" s="47"/>
      <c r="H157" s="47"/>
      <c r="I157" s="47"/>
      <c r="J157" s="47"/>
    </row>
    <row r="158" spans="1:10" x14ac:dyDescent="0.25">
      <c r="A158" s="47"/>
      <c r="B158" s="47"/>
      <c r="C158" s="47"/>
      <c r="D158" s="47"/>
      <c r="E158" s="47"/>
      <c r="F158" s="47"/>
      <c r="G158" s="47"/>
      <c r="H158" s="47"/>
      <c r="I158" s="47"/>
      <c r="J158" s="47"/>
    </row>
    <row r="159" spans="1:10" x14ac:dyDescent="0.25">
      <c r="A159" s="47"/>
      <c r="B159" s="47"/>
      <c r="C159" s="47"/>
      <c r="D159" s="47"/>
      <c r="E159" s="47"/>
      <c r="F159" s="47"/>
      <c r="G159" s="47"/>
      <c r="H159" s="47"/>
      <c r="I159" s="47"/>
      <c r="J159" s="47"/>
    </row>
    <row r="160" spans="1:10" x14ac:dyDescent="0.25">
      <c r="A160" s="47"/>
      <c r="B160" s="47"/>
      <c r="C160" s="47"/>
      <c r="D160" s="47"/>
      <c r="E160" s="47"/>
      <c r="F160" s="47"/>
      <c r="G160" s="47"/>
      <c r="H160" s="47"/>
      <c r="I160" s="47"/>
      <c r="J160" s="47"/>
    </row>
    <row r="161" spans="1:10" x14ac:dyDescent="0.25">
      <c r="A161" s="47"/>
      <c r="B161" s="47"/>
      <c r="C161" s="47"/>
      <c r="D161" s="47"/>
      <c r="E161" s="47"/>
      <c r="F161" s="47"/>
      <c r="G161" s="47"/>
      <c r="H161" s="47"/>
      <c r="I161" s="47"/>
      <c r="J161" s="47"/>
    </row>
    <row r="162" spans="1:10" x14ac:dyDescent="0.25">
      <c r="A162" s="47"/>
      <c r="B162" s="47"/>
      <c r="C162" s="47"/>
      <c r="D162" s="47"/>
      <c r="E162" s="47"/>
      <c r="F162" s="47"/>
      <c r="G162" s="47"/>
      <c r="H162" s="47"/>
      <c r="I162" s="47"/>
      <c r="J162" s="47"/>
    </row>
    <row r="163" spans="1:10" x14ac:dyDescent="0.25">
      <c r="A163" s="47"/>
      <c r="B163" s="47"/>
      <c r="C163" s="47"/>
      <c r="D163" s="47"/>
      <c r="E163" s="47"/>
      <c r="F163" s="47"/>
      <c r="G163" s="47"/>
      <c r="H163" s="47"/>
      <c r="I163" s="47"/>
      <c r="J163" s="47"/>
    </row>
    <row r="164" spans="1:10" x14ac:dyDescent="0.25">
      <c r="A164" s="47"/>
      <c r="B164" s="47"/>
      <c r="C164" s="47"/>
      <c r="D164" s="47"/>
      <c r="E164" s="47"/>
      <c r="F164" s="47"/>
      <c r="G164" s="47"/>
      <c r="H164" s="47"/>
      <c r="I164" s="47"/>
      <c r="J164" s="47"/>
    </row>
    <row r="165" spans="1:10" x14ac:dyDescent="0.25">
      <c r="A165" s="47"/>
      <c r="B165" s="47"/>
      <c r="C165" s="47"/>
      <c r="D165" s="47"/>
      <c r="E165" s="47"/>
      <c r="F165" s="47"/>
      <c r="G165" s="47"/>
      <c r="H165" s="47"/>
      <c r="I165" s="47"/>
      <c r="J165" s="47"/>
    </row>
    <row r="166" spans="1:10" x14ac:dyDescent="0.25">
      <c r="A166" s="47"/>
      <c r="B166" s="47"/>
      <c r="C166" s="47"/>
      <c r="D166" s="47"/>
      <c r="E166" s="47"/>
      <c r="F166" s="47"/>
      <c r="G166" s="47"/>
      <c r="H166" s="47"/>
      <c r="I166" s="47"/>
      <c r="J166" s="47"/>
    </row>
    <row r="167" spans="1:10" x14ac:dyDescent="0.25">
      <c r="A167" s="47"/>
      <c r="B167" s="47"/>
      <c r="C167" s="47"/>
      <c r="D167" s="47"/>
      <c r="E167" s="47"/>
      <c r="F167" s="47"/>
      <c r="G167" s="47"/>
      <c r="H167" s="47"/>
      <c r="I167" s="47"/>
      <c r="J167" s="47"/>
    </row>
    <row r="168" spans="1:10" x14ac:dyDescent="0.25">
      <c r="A168" s="47"/>
      <c r="B168" s="47"/>
      <c r="C168" s="47"/>
      <c r="D168" s="47"/>
      <c r="E168" s="47"/>
      <c r="F168" s="47"/>
      <c r="G168" s="47"/>
      <c r="H168" s="47"/>
      <c r="I168" s="47"/>
      <c r="J168" s="47"/>
    </row>
    <row r="169" spans="1:10" x14ac:dyDescent="0.25">
      <c r="A169" s="47"/>
      <c r="B169" s="47"/>
      <c r="C169" s="47"/>
      <c r="D169" s="47"/>
      <c r="E169" s="47"/>
      <c r="F169" s="47"/>
      <c r="G169" s="47"/>
      <c r="H169" s="47"/>
      <c r="I169" s="47"/>
      <c r="J169" s="47"/>
    </row>
    <row r="170" spans="1:10" x14ac:dyDescent="0.25">
      <c r="A170" s="47"/>
      <c r="B170" s="47"/>
      <c r="C170" s="47"/>
      <c r="D170" s="47"/>
      <c r="E170" s="47"/>
      <c r="F170" s="47"/>
      <c r="G170" s="47"/>
      <c r="H170" s="47"/>
      <c r="I170" s="47"/>
      <c r="J170" s="47"/>
    </row>
    <row r="171" spans="1:10" x14ac:dyDescent="0.25">
      <c r="A171" s="47"/>
      <c r="B171" s="47"/>
      <c r="C171" s="47"/>
      <c r="D171" s="47"/>
      <c r="E171" s="47"/>
      <c r="F171" s="47"/>
      <c r="G171" s="47"/>
      <c r="H171" s="47"/>
      <c r="I171" s="47"/>
      <c r="J171" s="47"/>
    </row>
    <row r="172" spans="1:10" x14ac:dyDescent="0.25">
      <c r="A172" s="47"/>
      <c r="B172" s="47"/>
      <c r="C172" s="47"/>
      <c r="D172" s="47"/>
      <c r="E172" s="47"/>
      <c r="F172" s="47"/>
      <c r="G172" s="47"/>
      <c r="H172" s="47"/>
      <c r="I172" s="47"/>
      <c r="J172" s="47"/>
    </row>
    <row r="173" spans="1:10" x14ac:dyDescent="0.25">
      <c r="A173" s="47"/>
      <c r="B173" s="47"/>
      <c r="C173" s="47"/>
      <c r="D173" s="47"/>
      <c r="E173" s="47"/>
      <c r="F173" s="47"/>
      <c r="G173" s="47"/>
      <c r="H173" s="47"/>
      <c r="I173" s="47"/>
      <c r="J173" s="47"/>
    </row>
    <row r="174" spans="1:10" x14ac:dyDescent="0.25">
      <c r="A174" s="47"/>
      <c r="B174" s="47"/>
      <c r="C174" s="47"/>
      <c r="D174" s="47"/>
      <c r="E174" s="47"/>
      <c r="F174" s="47"/>
      <c r="G174" s="47"/>
      <c r="H174" s="47"/>
      <c r="I174" s="47"/>
      <c r="J174" s="47"/>
    </row>
    <row r="175" spans="1:10" x14ac:dyDescent="0.25">
      <c r="A175" s="47"/>
      <c r="B175" s="47"/>
      <c r="C175" s="47"/>
      <c r="D175" s="47"/>
      <c r="E175" s="47"/>
      <c r="F175" s="47"/>
      <c r="G175" s="47"/>
      <c r="H175" s="47"/>
      <c r="I175" s="47"/>
      <c r="J175" s="47"/>
    </row>
    <row r="176" spans="1:10" x14ac:dyDescent="0.25">
      <c r="A176" s="47"/>
      <c r="B176" s="47"/>
      <c r="C176" s="47"/>
      <c r="D176" s="47"/>
      <c r="E176" s="47"/>
      <c r="F176" s="47"/>
      <c r="G176" s="47"/>
      <c r="H176" s="47"/>
      <c r="I176" s="47"/>
      <c r="J176" s="47"/>
    </row>
    <row r="177" spans="1:10" x14ac:dyDescent="0.25">
      <c r="A177" s="47"/>
      <c r="B177" s="47"/>
      <c r="C177" s="47"/>
      <c r="D177" s="47"/>
      <c r="E177" s="47"/>
      <c r="F177" s="47"/>
      <c r="G177" s="47"/>
      <c r="H177" s="47"/>
      <c r="I177" s="47"/>
      <c r="J177" s="47"/>
    </row>
    <row r="178" spans="1:10" x14ac:dyDescent="0.25">
      <c r="A178" s="47"/>
      <c r="B178" s="47"/>
      <c r="C178" s="47"/>
      <c r="D178" s="47"/>
      <c r="E178" s="47"/>
      <c r="F178" s="47"/>
      <c r="G178" s="47"/>
      <c r="H178" s="47"/>
      <c r="I178" s="47"/>
      <c r="J178" s="47"/>
    </row>
    <row r="179" spans="1:10" x14ac:dyDescent="0.25">
      <c r="A179" s="47"/>
      <c r="B179" s="47"/>
      <c r="C179" s="47"/>
      <c r="D179" s="47"/>
      <c r="E179" s="47"/>
      <c r="F179" s="47"/>
      <c r="G179" s="47"/>
      <c r="H179" s="47"/>
      <c r="I179" s="47"/>
      <c r="J179" s="47"/>
    </row>
    <row r="180" spans="1:10" x14ac:dyDescent="0.25">
      <c r="A180" s="47"/>
      <c r="B180" s="47"/>
      <c r="C180" s="47"/>
      <c r="D180" s="47"/>
      <c r="E180" s="47"/>
      <c r="F180" s="47"/>
      <c r="G180" s="47"/>
      <c r="H180" s="47"/>
      <c r="I180" s="47"/>
      <c r="J180" s="47"/>
    </row>
    <row r="181" spans="1:10" x14ac:dyDescent="0.25">
      <c r="A181" s="47"/>
      <c r="B181" s="47"/>
      <c r="C181" s="47"/>
      <c r="D181" s="47"/>
      <c r="E181" s="47"/>
      <c r="F181" s="47"/>
      <c r="G181" s="47"/>
      <c r="H181" s="47"/>
      <c r="I181" s="47"/>
      <c r="J181" s="47"/>
    </row>
    <row r="182" spans="1:10" x14ac:dyDescent="0.25">
      <c r="A182" s="47"/>
      <c r="B182" s="47"/>
      <c r="C182" s="47"/>
      <c r="D182" s="47"/>
      <c r="E182" s="47"/>
      <c r="F182" s="47"/>
      <c r="G182" s="47"/>
      <c r="H182" s="47"/>
      <c r="I182" s="47"/>
      <c r="J182" s="47"/>
    </row>
    <row r="183" spans="1:10" x14ac:dyDescent="0.25">
      <c r="A183" s="47"/>
      <c r="B183" s="47"/>
      <c r="C183" s="47"/>
      <c r="D183" s="47"/>
      <c r="E183" s="47"/>
      <c r="F183" s="47"/>
      <c r="G183" s="47"/>
      <c r="H183" s="47"/>
      <c r="I183" s="47"/>
      <c r="J183" s="47"/>
    </row>
    <row r="184" spans="1:10" x14ac:dyDescent="0.25">
      <c r="A184" s="47"/>
      <c r="B184" s="47"/>
      <c r="C184" s="47"/>
      <c r="D184" s="47"/>
      <c r="E184" s="47"/>
      <c r="F184" s="47"/>
      <c r="G184" s="47"/>
      <c r="H184" s="47"/>
      <c r="I184" s="47"/>
      <c r="J184" s="47"/>
    </row>
    <row r="185" spans="1:10" x14ac:dyDescent="0.25">
      <c r="A185" s="47"/>
      <c r="B185" s="47"/>
      <c r="C185" s="47"/>
      <c r="D185" s="47"/>
      <c r="E185" s="47"/>
      <c r="F185" s="47"/>
      <c r="G185" s="47"/>
      <c r="H185" s="47"/>
      <c r="I185" s="47"/>
      <c r="J185" s="47"/>
    </row>
    <row r="186" spans="1:10" x14ac:dyDescent="0.25">
      <c r="A186" s="47"/>
      <c r="B186" s="47"/>
      <c r="C186" s="47"/>
      <c r="D186" s="47"/>
      <c r="E186" s="47"/>
      <c r="F186" s="47"/>
      <c r="G186" s="47"/>
      <c r="H186" s="47"/>
      <c r="I186" s="47"/>
      <c r="J186" s="47"/>
    </row>
    <row r="187" spans="1:10" x14ac:dyDescent="0.25">
      <c r="A187" s="47"/>
      <c r="B187" s="47"/>
      <c r="C187" s="47"/>
      <c r="D187" s="47"/>
      <c r="E187" s="47"/>
      <c r="F187" s="47"/>
      <c r="G187" s="47"/>
      <c r="H187" s="47"/>
      <c r="I187" s="47"/>
      <c r="J187" s="47"/>
    </row>
    <row r="188" spans="1:10" x14ac:dyDescent="0.25">
      <c r="A188" s="47"/>
      <c r="B188" s="47"/>
      <c r="C188" s="47"/>
      <c r="D188" s="47"/>
      <c r="E188" s="47"/>
      <c r="F188" s="47"/>
      <c r="G188" s="47"/>
      <c r="H188" s="47"/>
      <c r="I188" s="47"/>
      <c r="J188" s="47"/>
    </row>
    <row r="189" spans="1:10" x14ac:dyDescent="0.25">
      <c r="A189" s="47"/>
      <c r="B189" s="47"/>
      <c r="C189" s="47"/>
      <c r="D189" s="47"/>
      <c r="E189" s="47"/>
      <c r="F189" s="47"/>
      <c r="G189" s="47"/>
      <c r="H189" s="47"/>
      <c r="I189" s="47"/>
      <c r="J189" s="47"/>
    </row>
    <row r="190" spans="1:10" x14ac:dyDescent="0.25">
      <c r="A190" s="47"/>
      <c r="B190" s="47"/>
      <c r="C190" s="47"/>
      <c r="D190" s="47"/>
      <c r="E190" s="47"/>
      <c r="F190" s="47"/>
      <c r="G190" s="47"/>
      <c r="H190" s="47"/>
      <c r="I190" s="47"/>
      <c r="J190" s="47"/>
    </row>
    <row r="191" spans="1:10" x14ac:dyDescent="0.25">
      <c r="A191" s="47"/>
      <c r="B191" s="47"/>
      <c r="C191" s="47"/>
      <c r="D191" s="47"/>
      <c r="E191" s="47"/>
      <c r="F191" s="47"/>
      <c r="G191" s="47"/>
      <c r="H191" s="47"/>
      <c r="I191" s="47"/>
      <c r="J191" s="47"/>
    </row>
    <row r="192" spans="1:10" x14ac:dyDescent="0.25">
      <c r="A192" s="47"/>
      <c r="B192" s="47"/>
      <c r="C192" s="47"/>
      <c r="D192" s="47"/>
      <c r="E192" s="47"/>
      <c r="F192" s="47"/>
      <c r="G192" s="47"/>
      <c r="H192" s="47"/>
      <c r="I192" s="47"/>
      <c r="J192" s="47"/>
    </row>
    <row r="193" spans="1:10" x14ac:dyDescent="0.25">
      <c r="A193" s="47"/>
      <c r="B193" s="47"/>
      <c r="C193" s="47"/>
      <c r="D193" s="47"/>
      <c r="E193" s="47"/>
      <c r="F193" s="47"/>
      <c r="G193" s="47"/>
      <c r="H193" s="47"/>
      <c r="I193" s="47"/>
      <c r="J193" s="47"/>
    </row>
    <row r="194" spans="1:10" x14ac:dyDescent="0.25">
      <c r="A194" s="47"/>
      <c r="B194" s="47"/>
      <c r="C194" s="47"/>
      <c r="D194" s="47"/>
      <c r="E194" s="47"/>
      <c r="F194" s="47"/>
      <c r="G194" s="47"/>
      <c r="H194" s="47"/>
      <c r="I194" s="47"/>
      <c r="J194" s="47"/>
    </row>
    <row r="195" spans="1:10" x14ac:dyDescent="0.25">
      <c r="A195" s="47"/>
      <c r="B195" s="47"/>
      <c r="C195" s="47"/>
      <c r="D195" s="47"/>
      <c r="E195" s="47"/>
      <c r="F195" s="47"/>
      <c r="G195" s="47"/>
      <c r="H195" s="47"/>
      <c r="I195" s="47"/>
      <c r="J195" s="47"/>
    </row>
  </sheetData>
  <autoFilter ref="A1:J10"/>
  <pageMargins left="1" right="1" top="1" bottom="1" header="0.5" footer="0.5"/>
  <pageSetup paperSize="9" fitToWidth="0" fitToHeight="0" orientation="portrait" r:id="rId1"/>
  <legacyDrawing r:id="rId2"/>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19</vt:i4>
      </vt:variant>
    </vt:vector>
  </HeadingPairs>
  <TitlesOfParts>
    <vt:vector size="26" baseType="lpstr">
      <vt:lpstr>РИД</vt:lpstr>
      <vt:lpstr>по годам</vt:lpstr>
      <vt:lpstr>СПИСКИ</vt:lpstr>
      <vt:lpstr>OECD_</vt:lpstr>
      <vt:lpstr>ГРНТИ</vt:lpstr>
      <vt:lpstr>РФ</vt:lpstr>
      <vt:lpstr>РИД филиалы</vt:lpstr>
      <vt:lpstr>OECD_!OECD</vt:lpstr>
      <vt:lpstr>ВидНаучИзд</vt:lpstr>
      <vt:lpstr>ВидНаучИздания</vt:lpstr>
      <vt:lpstr>ВидыНаучИзданий</vt:lpstr>
      <vt:lpstr>ВидыРИД</vt:lpstr>
      <vt:lpstr>OECD_!ГРНТИ</vt:lpstr>
      <vt:lpstr>ГРНТИ!ГРНТИ</vt:lpstr>
      <vt:lpstr>РФ!ГРНТИ</vt:lpstr>
      <vt:lpstr>ЗАЯВКА</vt:lpstr>
      <vt:lpstr>ИспРИД</vt:lpstr>
      <vt:lpstr>НИР</vt:lpstr>
      <vt:lpstr>НИР2</vt:lpstr>
      <vt:lpstr>НИР3</vt:lpstr>
      <vt:lpstr>РИД!Область_печати</vt:lpstr>
      <vt:lpstr>РФ!Приоритет</vt:lpstr>
      <vt:lpstr>OECD_!СПИСОК</vt:lpstr>
      <vt:lpstr>СтатусРИД</vt:lpstr>
      <vt:lpstr>Уровень</vt:lpstr>
      <vt:lpstr>Участие</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Кирилл</dc:creator>
  <cp:lastModifiedBy>Смирнов Кирилл Вячеславович</cp:lastModifiedBy>
  <cp:lastPrinted>2022-12-16T06:44:07Z</cp:lastPrinted>
  <dcterms:created xsi:type="dcterms:W3CDTF">2026-01-05T11:49:46Z</dcterms:created>
  <dcterms:modified xsi:type="dcterms:W3CDTF">2026-03-11T11:54:23Z</dcterms:modified>
</cp:coreProperties>
</file>